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9B9C8BE-9140-4DA2-A4F0-608377354B9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داده ها" sheetId="1" r:id="rId1"/>
    <sheet name="شاخص های فصلی" sheetId="2" r:id="rId2"/>
    <sheet name="نمودارها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0" i="2" l="1"/>
  <c r="D82" i="1"/>
  <c r="E82" i="1"/>
  <c r="F82" i="1"/>
  <c r="C82" i="1"/>
  <c r="D91" i="1"/>
  <c r="E91" i="1"/>
  <c r="F91" i="1"/>
  <c r="C91" i="1"/>
  <c r="D56" i="1"/>
  <c r="E56" i="1"/>
  <c r="F56" i="1"/>
  <c r="D54" i="1"/>
  <c r="E54" i="1"/>
  <c r="F54" i="1"/>
  <c r="D52" i="1"/>
  <c r="E52" i="1"/>
  <c r="F52" i="1"/>
  <c r="I17" i="2" s="1"/>
  <c r="D50" i="1"/>
  <c r="E50" i="1"/>
  <c r="F50" i="1"/>
  <c r="E48" i="1"/>
  <c r="F48" i="1"/>
  <c r="D48" i="1"/>
  <c r="C56" i="1"/>
  <c r="K53" i="1" s="1"/>
  <c r="K21" i="2" s="1"/>
  <c r="C54" i="1"/>
  <c r="C52" i="1"/>
  <c r="K51" i="1" s="1"/>
  <c r="K17" i="2" s="1"/>
  <c r="C50" i="1"/>
  <c r="D14" i="2" s="1"/>
  <c r="C48" i="1"/>
  <c r="C13" i="2" s="1"/>
  <c r="K87" i="1"/>
  <c r="K44" i="2" s="1"/>
  <c r="K78" i="1"/>
  <c r="K54" i="2" a="1"/>
  <c r="K54" i="2" s="1"/>
  <c r="K49" i="2" a="1"/>
  <c r="K49" i="2" s="1"/>
  <c r="K48" i="2"/>
  <c r="K39" i="2"/>
  <c r="K34" i="2"/>
  <c r="K29" i="2"/>
  <c r="K98" i="1"/>
  <c r="K14" i="2"/>
  <c r="K3" i="2"/>
  <c r="K35" i="1"/>
  <c r="K36" i="1"/>
  <c r="K39" i="1" s="1"/>
  <c r="K7" i="2" s="1"/>
  <c r="K37" i="1"/>
  <c r="K38" i="1"/>
  <c r="K34" i="1"/>
  <c r="K26" i="1"/>
  <c r="K25" i="1"/>
  <c r="K24" i="1"/>
  <c r="K23" i="1"/>
  <c r="K22" i="1"/>
  <c r="K52" i="1"/>
  <c r="K19" i="2" s="1"/>
  <c r="K43" i="1"/>
  <c r="K44" i="1"/>
  <c r="K16" i="2" s="1"/>
  <c r="K45" i="1"/>
  <c r="K18" i="2" s="1"/>
  <c r="K46" i="1"/>
  <c r="K42" i="1"/>
  <c r="K12" i="2" s="1"/>
  <c r="F81" i="1"/>
  <c r="I38" i="2" s="1"/>
  <c r="C104" i="1"/>
  <c r="K106" i="1" s="1"/>
  <c r="K53" i="2" s="1"/>
  <c r="D104" i="1"/>
  <c r="E104" i="1"/>
  <c r="F104" i="1"/>
  <c r="I21" i="2"/>
  <c r="I20" i="2"/>
  <c r="I19" i="2"/>
  <c r="I18" i="2"/>
  <c r="I16" i="2"/>
  <c r="I15" i="2"/>
  <c r="I14" i="2"/>
  <c r="I13" i="2"/>
  <c r="I12" i="2"/>
  <c r="G21" i="2"/>
  <c r="G20" i="2"/>
  <c r="G19" i="2"/>
  <c r="G18" i="2"/>
  <c r="G17" i="2"/>
  <c r="G16" i="2"/>
  <c r="G15" i="2"/>
  <c r="G14" i="2"/>
  <c r="G13" i="2"/>
  <c r="G12" i="2"/>
  <c r="E21" i="2"/>
  <c r="E20" i="2"/>
  <c r="E19" i="2"/>
  <c r="E18" i="2"/>
  <c r="E17" i="2"/>
  <c r="E16" i="2"/>
  <c r="E15" i="2"/>
  <c r="E14" i="2"/>
  <c r="E13" i="2"/>
  <c r="E12" i="2"/>
  <c r="C19" i="2"/>
  <c r="C18" i="2"/>
  <c r="C17" i="2"/>
  <c r="C16" i="2"/>
  <c r="C15" i="2"/>
  <c r="C14" i="2"/>
  <c r="C12" i="2"/>
  <c r="G29" i="2"/>
  <c r="C81" i="1"/>
  <c r="J14" i="2"/>
  <c r="J16" i="2"/>
  <c r="J18" i="2"/>
  <c r="J20" i="2"/>
  <c r="J12" i="2"/>
  <c r="H14" i="2"/>
  <c r="H16" i="2"/>
  <c r="H18" i="2"/>
  <c r="H20" i="2"/>
  <c r="H12" i="2"/>
  <c r="F14" i="2"/>
  <c r="F16" i="2"/>
  <c r="F18" i="2"/>
  <c r="F20" i="2"/>
  <c r="F12" i="2"/>
  <c r="D18" i="2"/>
  <c r="D16" i="2"/>
  <c r="C47" i="1"/>
  <c r="C22" i="2" s="1"/>
  <c r="F58" i="1"/>
  <c r="I23" i="2" s="1"/>
  <c r="E58" i="1"/>
  <c r="G23" i="2" s="1"/>
  <c r="D58" i="1"/>
  <c r="E23" i="2" s="1"/>
  <c r="F47" i="1"/>
  <c r="E47" i="1"/>
  <c r="D47" i="1"/>
  <c r="C27" i="1"/>
  <c r="C3" i="2"/>
  <c r="I49" i="2"/>
  <c r="L48" i="2" l="1"/>
  <c r="L53" i="2"/>
  <c r="K50" i="1"/>
  <c r="K15" i="2" s="1"/>
  <c r="K47" i="1"/>
  <c r="K22" i="2" s="1"/>
  <c r="F22" i="2"/>
  <c r="D20" i="2"/>
  <c r="C21" i="2"/>
  <c r="K49" i="1"/>
  <c r="K13" i="2" s="1"/>
  <c r="L12" i="2" s="1"/>
  <c r="D12" i="2"/>
  <c r="C58" i="1"/>
  <c r="C23" i="2" s="1"/>
  <c r="L18" i="2"/>
  <c r="L16" i="2"/>
  <c r="L14" i="2"/>
  <c r="K20" i="2"/>
  <c r="L20" i="2" s="1"/>
  <c r="K27" i="1"/>
  <c r="K8" i="2" s="1"/>
  <c r="L7" i="2" s="1"/>
  <c r="J22" i="2"/>
  <c r="H22" i="2"/>
  <c r="E22" i="2"/>
  <c r="G22" i="2"/>
  <c r="I22" i="2"/>
  <c r="I54" i="2"/>
  <c r="G54" i="2"/>
  <c r="E54" i="2"/>
  <c r="C54" i="2"/>
  <c r="G49" i="2"/>
  <c r="I48" i="2"/>
  <c r="G48" i="2"/>
  <c r="E49" i="2"/>
  <c r="C49" i="2"/>
  <c r="E48" i="2"/>
  <c r="C48" i="2"/>
  <c r="I39" i="2"/>
  <c r="I44" i="2"/>
  <c r="G44" i="2"/>
  <c r="E44" i="2"/>
  <c r="C44" i="2"/>
  <c r="G39" i="2"/>
  <c r="E39" i="2"/>
  <c r="C39" i="2"/>
  <c r="I34" i="2"/>
  <c r="G34" i="2"/>
  <c r="E34" i="2"/>
  <c r="C34" i="2"/>
  <c r="I29" i="2"/>
  <c r="E29" i="2"/>
  <c r="C29" i="2"/>
  <c r="E38" i="1"/>
  <c r="G8" i="2" s="1"/>
  <c r="F38" i="1"/>
  <c r="I8" i="2" s="1"/>
  <c r="D38" i="1"/>
  <c r="E8" i="2" s="1"/>
  <c r="C38" i="1"/>
  <c r="C8" i="2" s="1"/>
  <c r="I3" i="2"/>
  <c r="G3" i="2"/>
  <c r="E3" i="2"/>
  <c r="E16" i="1"/>
  <c r="F16" i="1"/>
  <c r="E27" i="1"/>
  <c r="G7" i="2" s="1"/>
  <c r="F27" i="1"/>
  <c r="I7" i="2" s="1"/>
  <c r="E64" i="1"/>
  <c r="G28" i="2" s="1"/>
  <c r="H28" i="2" s="1"/>
  <c r="F64" i="1"/>
  <c r="I28" i="2" s="1"/>
  <c r="E72" i="1"/>
  <c r="G33" i="2" s="1"/>
  <c r="F72" i="1"/>
  <c r="I33" i="2" s="1"/>
  <c r="E81" i="1"/>
  <c r="G38" i="2" s="1"/>
  <c r="E90" i="1"/>
  <c r="G43" i="2" s="1"/>
  <c r="F90" i="1"/>
  <c r="I43" i="2" s="1"/>
  <c r="G53" i="2"/>
  <c r="I53" i="2"/>
  <c r="E53" i="2"/>
  <c r="C53" i="2"/>
  <c r="K54" i="1" l="1"/>
  <c r="K23" i="2" s="1"/>
  <c r="L22" i="2" s="1"/>
  <c r="D22" i="2"/>
  <c r="H33" i="2"/>
  <c r="F53" i="2"/>
  <c r="H38" i="2"/>
  <c r="D48" i="2"/>
  <c r="H48" i="2"/>
  <c r="F48" i="2"/>
  <c r="I2" i="2"/>
  <c r="G2" i="2"/>
  <c r="H2" i="2" s="1"/>
  <c r="J53" i="2"/>
  <c r="J48" i="2"/>
  <c r="H43" i="2"/>
  <c r="H7" i="2"/>
  <c r="D53" i="2"/>
  <c r="H53" i="2"/>
  <c r="J43" i="2"/>
  <c r="J33" i="2"/>
  <c r="J28" i="2"/>
  <c r="J7" i="2"/>
  <c r="J38" i="2"/>
  <c r="D90" i="1"/>
  <c r="E43" i="2" s="1"/>
  <c r="F43" i="2" s="1"/>
  <c r="C90" i="1"/>
  <c r="D81" i="1"/>
  <c r="C38" i="2"/>
  <c r="D38" i="2" s="1"/>
  <c r="D72" i="1"/>
  <c r="E33" i="2" s="1"/>
  <c r="F33" i="2" s="1"/>
  <c r="C72" i="1"/>
  <c r="D64" i="1"/>
  <c r="E28" i="2" s="1"/>
  <c r="F28" i="2" s="1"/>
  <c r="C64" i="1"/>
  <c r="C43" i="2" l="1"/>
  <c r="D43" i="2" s="1"/>
  <c r="K89" i="1"/>
  <c r="K43" i="2" s="1"/>
  <c r="L43" i="2" s="1"/>
  <c r="E38" i="2"/>
  <c r="F38" i="2" s="1"/>
  <c r="K80" i="1"/>
  <c r="K38" i="2" s="1"/>
  <c r="L38" i="2" s="1"/>
  <c r="C33" i="2"/>
  <c r="D33" i="2" s="1"/>
  <c r="K71" i="1"/>
  <c r="K33" i="2" s="1"/>
  <c r="L33" i="2" s="1"/>
  <c r="C28" i="2"/>
  <c r="D28" i="2" s="1"/>
  <c r="K64" i="1"/>
  <c r="K28" i="2" s="1"/>
  <c r="L28" i="2" s="1"/>
  <c r="J2" i="2"/>
  <c r="D27" i="1"/>
  <c r="E7" i="2" s="1"/>
  <c r="F7" i="2" s="1"/>
  <c r="C7" i="2"/>
  <c r="D7" i="2" s="1"/>
  <c r="D16" i="1"/>
  <c r="C16" i="1"/>
  <c r="K10" i="1" s="1"/>
  <c r="K2" i="2" s="1"/>
  <c r="L2" i="2" s="1"/>
  <c r="C2" i="2" l="1"/>
  <c r="D2" i="2" s="1"/>
  <c r="E2" i="2"/>
  <c r="F2" i="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<sst xmlns="http://schemas.openxmlformats.org/spreadsheetml/2006/main" count="377" uniqueCount="166">
  <si>
    <t xml:space="preserve">کد </t>
  </si>
  <si>
    <t>جمع</t>
  </si>
  <si>
    <t>جمعیت 6 ماهه</t>
  </si>
  <si>
    <t>جمعیت یک ساله</t>
  </si>
  <si>
    <t>جمعیت دو ساله</t>
  </si>
  <si>
    <t>جمعیت سه ساله</t>
  </si>
  <si>
    <t>جمعیت پنج ساله</t>
  </si>
  <si>
    <t>صورت</t>
  </si>
  <si>
    <t>پوشش مراقبت کودک غیر پزشک</t>
  </si>
  <si>
    <t>پوشش مراقبت کودک پزشک</t>
  </si>
  <si>
    <t>مخرج</t>
  </si>
  <si>
    <t>مخرج/4</t>
  </si>
  <si>
    <t>پوشش ASQ</t>
  </si>
  <si>
    <t>جمعیت کودکان زیر 2 ماه</t>
  </si>
  <si>
    <t xml:space="preserve">جمع </t>
  </si>
  <si>
    <t>درصد پوشش مانا زیر 2 ماه غیر پزشک</t>
  </si>
  <si>
    <t>جمعیت کودکان بالای 2 تا60 ماه</t>
  </si>
  <si>
    <t>پوشش مانا غیر پزشک (ارزیابی کودک بالای 2 ماه)</t>
  </si>
  <si>
    <t>درصد پوشش مانا زیر 2 ماه پزشک</t>
  </si>
  <si>
    <t>پوشش مانا پزشک (ارزیابی کودک بالای 2 ماه)</t>
  </si>
  <si>
    <t>تعداد قطره آهن مصرفی</t>
  </si>
  <si>
    <t>درصد پوشش مکمل آهن( 15 میلی)</t>
  </si>
  <si>
    <t>تعداد کودکان 6 تا24 ماه</t>
  </si>
  <si>
    <t>مخرج*4.5</t>
  </si>
  <si>
    <t>تعداد قطره آد مصرفی</t>
  </si>
  <si>
    <t>تعداد قطره مولتی ویتامین مصرفی</t>
  </si>
  <si>
    <t>درصد پوشش مکمل ویتامین آد و مولتی ویتامین (15 میلی)</t>
  </si>
  <si>
    <t xml:space="preserve">تعداد کودکان زیر 24 ماه </t>
  </si>
  <si>
    <t>مخرج*6</t>
  </si>
  <si>
    <t xml:space="preserve">سه ماهه سوم </t>
  </si>
  <si>
    <t>سه ماهه چهارم</t>
  </si>
  <si>
    <t xml:space="preserve">سه ماهه دوم </t>
  </si>
  <si>
    <t xml:space="preserve">سه ماهه چهارم </t>
  </si>
  <si>
    <t xml:space="preserve">سه ماهه اول </t>
  </si>
  <si>
    <t>شاخص سه ماهه اول</t>
  </si>
  <si>
    <t>شاخص سه ماهه دوم</t>
  </si>
  <si>
    <t>سه ماهه سوم</t>
  </si>
  <si>
    <t>شاخص سه ماهه سوم</t>
  </si>
  <si>
    <t>شاخص سه ماهه چهارم</t>
  </si>
  <si>
    <t>پوشش مانا زیر 2 ماه غیرپزشک</t>
  </si>
  <si>
    <t>پوشش مانا غیر پزشک (بالای 2 ماه)</t>
  </si>
  <si>
    <t>پوشش مانا پزشک (بالای 2 ماه)</t>
  </si>
  <si>
    <t>درصد پوشش فصلی مکمل آهن (15 میلی)</t>
  </si>
  <si>
    <t>درصد پوشش فصلی مکمل آد و مولتی ویتامین (15 میلی)</t>
  </si>
  <si>
    <t>پوشش مانا پزشک (زیر 2 ماه)</t>
  </si>
  <si>
    <t>تاریخ تولد</t>
  </si>
  <si>
    <t>شاخص سالانه</t>
  </si>
  <si>
    <t>ویژه شاخص سالانه</t>
  </si>
  <si>
    <t>تعداد متولدین 1فروردین دو سال قبل تا پایان اسفند همان سال</t>
  </si>
  <si>
    <t>زیر 24 ماه</t>
  </si>
  <si>
    <t>جمعیت 1 تا 60 ماهه</t>
  </si>
  <si>
    <t>صورت/2.8</t>
  </si>
  <si>
    <t xml:space="preserve">2مرداد تا 30 آذرهمان سال </t>
  </si>
  <si>
    <t>2آبان تا 29 اسفند همان سال</t>
  </si>
  <si>
    <t>2بهمن سال قبل تا31خردادهمان سال</t>
  </si>
  <si>
    <t>2اردیبهشت تا31شهریور همان سال</t>
  </si>
  <si>
    <t xml:space="preserve"> 2بهمن سال قبل تا31خرداد همان سال</t>
  </si>
  <si>
    <t>2مرداد تا 31آذر همان سال</t>
  </si>
  <si>
    <t>2آبان تا 29اسفند همان سال</t>
  </si>
  <si>
    <t>پوشش ASQ شش ماهگی</t>
  </si>
  <si>
    <t>پوشش ASQ یک سالگی</t>
  </si>
  <si>
    <t>پوشش ASQ دو سالگی</t>
  </si>
  <si>
    <t>پوشش ASQ سه سالگی</t>
  </si>
  <si>
    <t>پوشش ASQ پنج سالگی</t>
  </si>
  <si>
    <t>پوشش کل ASQها</t>
  </si>
  <si>
    <t>توضیحات</t>
  </si>
  <si>
    <t>6تا 24 ماه</t>
  </si>
  <si>
    <t xml:space="preserve">زیر 2 ماه </t>
  </si>
  <si>
    <t xml:space="preserve">بالای دو ماه </t>
  </si>
  <si>
    <t>1فروردین 5سال قبل تا 31 اردیبهشت همان سال</t>
  </si>
  <si>
    <t>1تیر 5سال قبل تا 31 مرداد همان سال</t>
  </si>
  <si>
    <t>1مهر 5سال قبل تا 30 آبان همان سال</t>
  </si>
  <si>
    <t>1دی 5سال قبل تا 30 بهمن همان سال</t>
  </si>
  <si>
    <t>1مهر تا 30آذر سال قبل</t>
  </si>
  <si>
    <t>1دی تا 30 اسفند سال قبل</t>
  </si>
  <si>
    <t>1فروردین تا 31 خرداد همان سال</t>
  </si>
  <si>
    <t>1تیر تا 31شهریور همان سال</t>
  </si>
  <si>
    <t>1فروردین تا 31 خرداد سال قبل</t>
  </si>
  <si>
    <t>1تیر تا 31 شهریور سال قبل</t>
  </si>
  <si>
    <t>1مهر تا 30 آذر سال قبل</t>
  </si>
  <si>
    <t>1فروردین تا 31 خرداد دو سال قبل</t>
  </si>
  <si>
    <t>1تیر تا 31 شهریور دو سال قبل</t>
  </si>
  <si>
    <t>1مهر تا 30 آذر  دو سال قبل</t>
  </si>
  <si>
    <t>1دی تا 30 اسفند دو  سال قبل</t>
  </si>
  <si>
    <t>1دی تا 30 اسفند پنج  سال قبل</t>
  </si>
  <si>
    <t>1مهر تا 30 آذر  پنج سال قبل</t>
  </si>
  <si>
    <t>1تیر تا 31 شهریور پنج سال قبل</t>
  </si>
  <si>
    <t>1فروردین تا 31 خرداد پنج سال قبل</t>
  </si>
  <si>
    <t>1فروردین تا 31 خرداد سه سال قبل</t>
  </si>
  <si>
    <t>1تیر تا 31 شهریور سه سال قبل</t>
  </si>
  <si>
    <t>1مهر تا 30 آذر  سه سال قبل</t>
  </si>
  <si>
    <t>1دی تا 30 اسفند سه سال قبل</t>
  </si>
  <si>
    <t>1فروردین دو سال قبل تا 30 آذر سال قبل</t>
  </si>
  <si>
    <t>1تیر دو سال قبل تا 30 اسفند سال قبل</t>
  </si>
  <si>
    <t>1مهر دو سال قبل تا 31 خرداد همان سال</t>
  </si>
  <si>
    <t>1دی دو سال قبل تا 31 شهریور همان سال</t>
  </si>
  <si>
    <t>1فروردین دو سال قبل تا 31 خرداد همان سال</t>
  </si>
  <si>
    <t>1تیر دو سال قبل تا 31 شهریور همان سال</t>
  </si>
  <si>
    <t>1مهر دو سال قبل تا 30آذر همان سال</t>
  </si>
  <si>
    <t>1دی دو سال قبل تا 30 اسفند همان سال</t>
  </si>
  <si>
    <t>تعداد متولدین 1فروردین دو سال قبل تا 31 شهریور همان سال</t>
  </si>
  <si>
    <t>تعداد متولدین 2 بهمن سال قبل تا پایان اسفند همان سال</t>
  </si>
  <si>
    <t>نام مراقبت</t>
  </si>
  <si>
    <t>ارزيابي رشد کودک کمتر از 5 سال (45-30 روزگي) (غيرپزشک)</t>
  </si>
  <si>
    <t>ارزيابي رشد کودک کمتر از 5 سال (2 ماهگي) (غيرپزشک)</t>
  </si>
  <si>
    <t>ارزيابي رشد کودک کمتر از 5 سال (4 ماهگي) (غيرپزشک)</t>
  </si>
  <si>
    <t>ارزيابي رشد کودک کمتر از 5 سال (6 ماهگي) (غيرپزشک)</t>
  </si>
  <si>
    <t>ارزيابي رشد کودک کمتر از 5 سال (7 ماهگي) (غيرپزشک)</t>
  </si>
  <si>
    <t>ارزيابي رشد کودک کمتر از 5 سال (9 ماهگي) (غيرپزشک)</t>
  </si>
  <si>
    <t>ارزيابي رشد کودک کمتر از 5 سال (1 سالگي) (غيرپزشک)</t>
  </si>
  <si>
    <t>ارزيابي رشد کودک کمتر از 5 سال (15 ماهگي) (غيرپزشک)</t>
  </si>
  <si>
    <t>ارزيابي رشد کودک کمتر از 5 سال (18 ماهگي) (غيرپزشک)</t>
  </si>
  <si>
    <t>ارزيابي رشد کودک کمتر از 5 سال (2 سالگي) (غيرپزشک)</t>
  </si>
  <si>
    <t>ارزيابي رشد کودک کمتر از 5 سال (2.5 سالگي) (غيرپزشک)</t>
  </si>
  <si>
    <t>ارزيابي رشد کودک کمتر از 5 سال (3 سالگي) (غيرپزشک)</t>
  </si>
  <si>
    <t>ارزيابي رشد کودک کمتر از 5 سال (4 سالگي) (غيرپزشک)</t>
  </si>
  <si>
    <t>ارزيابي رشد کودک کمتر از 5 سال (5 سالگي) (غيرپزشک)</t>
  </si>
  <si>
    <t>ارزیابی کودک در معاینه (ویزیت 6ماهگی- پزشك)- پایلوت</t>
  </si>
  <si>
    <t>ارزیابی کودک در معاینه (ویزیت 12 ماهگی- پزشك)- پایلوت</t>
  </si>
  <si>
    <t>ارزیابی کودک در معاینه (ویزیت 2 سالگی- پزشك)- پایلوت</t>
  </si>
  <si>
    <t>ارزیابی کودک در معاینه (ویزیت 3 سالگی- پزشك)- پایلوت</t>
  </si>
  <si>
    <t>ارزیابی کودک در معاینه (ویزیت 5 سالگی- پزشك)- پایلوت</t>
  </si>
  <si>
    <t>غربالگري تکامل 6ماهگي با استفاده از پرسشنامه ASQ</t>
  </si>
  <si>
    <t>غربالگري تکامل 1 سالگي با استفاده از پرسشنامه ASQ</t>
  </si>
  <si>
    <t>غربالگري تکامل 2 سالگي با استفاده از پرسشنامه ASQ</t>
  </si>
  <si>
    <t>غربالگري تکامل 3 سالگي با استفاده از پرسشنامه ASQ</t>
  </si>
  <si>
    <t>غربالگري تکامل 60 ماهگي با استفاده از پرسشنامه ASQ</t>
  </si>
  <si>
    <t>پيگيري كودك بيمار كمتر از 2 ماه</t>
  </si>
  <si>
    <t>ارزيابي کودک بيمار کمتر از 2 ماه (غيرپزشک )</t>
  </si>
  <si>
    <t>ارزیابی کودک بیمار بالای 2 ماه (غیرپزشک-پایلوت)</t>
  </si>
  <si>
    <t> پيگيري كودك بالاي 2 ماه</t>
  </si>
  <si>
    <t>ارزیابی کودک بیمار کمتر از 2 ماه (پزشک- پایلوت)</t>
  </si>
  <si>
    <t>بررسی علایم خطر فوری شیرخوار (کمتر از 2 ماه) بیمار (پزشک)</t>
  </si>
  <si>
    <t>ارزیابی و درمان نشانه های خطر (شیرخوار بیمار کمتر از 2 ماه)</t>
  </si>
  <si>
    <t>ارزیابی کودک بیمار بالای 2 ماه - پزشک - پایلوت</t>
  </si>
  <si>
    <t>ارزیابی و درمان نشانه های خطر (کودک بیمار 2 ماه تا 5 سال)</t>
  </si>
  <si>
    <t xml:space="preserve">     </t>
  </si>
  <si>
    <t>تعداد متولدین 1فروردین 5 سال قبل تا 30 بهمن همان سال</t>
  </si>
  <si>
    <t>مجموع ASQ 6 ماهگی</t>
  </si>
  <si>
    <t>مجموع ASQ 12 ماهگی</t>
  </si>
  <si>
    <t>مجموع ASQ 24 ماهگی</t>
  </si>
  <si>
    <t>مجموع ASQ 36 ماهگی</t>
  </si>
  <si>
    <t>مجموع ASQ 60 ماهگی</t>
  </si>
  <si>
    <t>مجموع جمعیت 6 ماهه ها</t>
  </si>
  <si>
    <t>مجموع جمعیت 12 ماهه ها</t>
  </si>
  <si>
    <t>مجموع جمعیت 24 ماهه ها</t>
  </si>
  <si>
    <t>مجموع جمعیت 36 ماهه ها</t>
  </si>
  <si>
    <t>مجموع جمعیت 60 ماهه ها</t>
  </si>
  <si>
    <t>1فروردین 5 سال قبل تا 30 دی همان سال</t>
  </si>
  <si>
    <t>مجموع ویزیت 6 ماهه ها</t>
  </si>
  <si>
    <t>مجموع ویزیت 12 ماهه ها</t>
  </si>
  <si>
    <t>مجموع ویزیت 24 ماهه ها</t>
  </si>
  <si>
    <t>مجموع ویزیت 36 ماهه ها</t>
  </si>
  <si>
    <t>مجموع ویزیت 60 ماهه ها</t>
  </si>
  <si>
    <t>مجموع مراقبت های کودک سالم</t>
  </si>
  <si>
    <t>جمع ویزیت</t>
  </si>
  <si>
    <r>
      <t>تعداد مراقبت مانا</t>
    </r>
    <r>
      <rPr>
        <b/>
        <sz val="11"/>
        <color theme="1"/>
        <rFont val="Calibri"/>
        <family val="2"/>
        <scheme val="minor"/>
      </rPr>
      <t xml:space="preserve"> غیر پزشک</t>
    </r>
    <r>
      <rPr>
        <sz val="11"/>
        <color theme="1"/>
        <rFont val="Calibri"/>
        <family val="2"/>
        <scheme val="minor"/>
      </rPr>
      <t xml:space="preserve"> کمتر از 2 ماه</t>
    </r>
  </si>
  <si>
    <r>
      <t xml:space="preserve">تعداد مراقبت مانا </t>
    </r>
    <r>
      <rPr>
        <b/>
        <sz val="11"/>
        <color theme="1"/>
        <rFont val="Calibri"/>
        <family val="2"/>
        <scheme val="minor"/>
      </rPr>
      <t>غیر پزشک</t>
    </r>
    <r>
      <rPr>
        <sz val="11"/>
        <color theme="1"/>
        <rFont val="Calibri"/>
        <family val="2"/>
        <scheme val="minor"/>
      </rPr>
      <t xml:space="preserve"> بالای 2 ماه</t>
    </r>
  </si>
  <si>
    <r>
      <t xml:space="preserve">تعداد مراقبت مانا </t>
    </r>
    <r>
      <rPr>
        <b/>
        <sz val="11"/>
        <color theme="1"/>
        <rFont val="Calibri"/>
        <family val="2"/>
        <scheme val="minor"/>
      </rPr>
      <t>پزشک</t>
    </r>
    <r>
      <rPr>
        <sz val="11"/>
        <color theme="1"/>
        <rFont val="Calibri"/>
        <family val="2"/>
        <scheme val="minor"/>
      </rPr>
      <t xml:space="preserve"> کمتر از 2 ماه</t>
    </r>
  </si>
  <si>
    <r>
      <t xml:space="preserve">تعداد مراقبت مانا </t>
    </r>
    <r>
      <rPr>
        <b/>
        <sz val="11"/>
        <color theme="1"/>
        <rFont val="Calibri"/>
        <family val="2"/>
        <scheme val="minor"/>
      </rPr>
      <t>پزشک</t>
    </r>
    <r>
      <rPr>
        <sz val="11"/>
        <color theme="1"/>
        <rFont val="Calibri"/>
        <family val="2"/>
        <scheme val="minor"/>
      </rPr>
      <t xml:space="preserve"> بالای 2 ماه</t>
    </r>
  </si>
  <si>
    <t>تعداد آهن مصرفی کل سال</t>
  </si>
  <si>
    <t>تعداد مولتی و آد مصرفی کل سال</t>
  </si>
  <si>
    <t>1تیر5سال قبل تا 31تیر همان سال</t>
  </si>
  <si>
    <t>1مهر5سال قبل تا30 مهر همان سال</t>
  </si>
  <si>
    <t>1دی 5 سال قبل تا30 دی همان سال</t>
  </si>
  <si>
    <t xml:space="preserve">1فروردین5سال قبل تا 31فروردین همان سال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</si>
</sst>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2" fillId="0" borderId="0" xfId="0" applyFont="1" applyAlignment="1">
      <alignment vertical="center"/>
    </xf>
    <xf numFmtId="2" fontId="0" fillId="0" borderId="1" xfId="0" applyNumberFormat="1" applyBorder="1" applyAlignment="1">
      <alignment vertical="center"/>
    </xf>
    <xf numFmtId="0" fontId="1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>
      <alignment vertical="center"/>
    </xf>
    <xf numFmtId="2" fontId="2" fillId="7" borderId="1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2" fontId="0" fillId="0" borderId="0" xfId="0" applyNumberFormat="1" applyAlignment="1">
      <alignment vertical="center"/>
    </xf>
    <xf numFmtId="1" fontId="0" fillId="2" borderId="1" xfId="0" applyNumberFormat="1" applyFill="1" applyBorder="1" applyAlignment="1">
      <alignment vertical="center"/>
    </xf>
    <xf numFmtId="1" fontId="0" fillId="0" borderId="1" xfId="0" applyNumberFormat="1" applyBorder="1" applyAlignment="1">
      <alignment vertical="center"/>
    </xf>
    <xf numFmtId="1" fontId="0" fillId="0" borderId="0" xfId="0" applyNumberFormat="1" applyAlignment="1">
      <alignment vertical="center"/>
    </xf>
    <xf numFmtId="1" fontId="0" fillId="11" borderId="1" xfId="0" applyNumberFormat="1" applyFill="1" applyBorder="1" applyAlignment="1">
      <alignment vertical="center"/>
    </xf>
    <xf numFmtId="0" fontId="0" fillId="0" borderId="1" xfId="0" applyBorder="1" applyAlignment="1" applyProtection="1">
      <alignment horizontal="center" vertical="center"/>
    </xf>
    <xf numFmtId="0" fontId="0" fillId="4" borderId="1" xfId="0" applyFill="1" applyBorder="1" applyAlignment="1" applyProtection="1">
      <alignment horizontal="center" vertical="center"/>
    </xf>
    <xf numFmtId="0" fontId="0" fillId="3" borderId="1" xfId="0" applyFill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</xf>
    <xf numFmtId="0" fontId="0" fillId="0" borderId="0" xfId="0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center" vertical="center"/>
    </xf>
    <xf numFmtId="0" fontId="0" fillId="11" borderId="1" xfId="0" applyFill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 vertical="center"/>
    </xf>
    <xf numFmtId="0" fontId="1" fillId="11" borderId="0" xfId="0" applyFont="1" applyFill="1" applyBorder="1" applyAlignment="1" applyProtection="1">
      <alignment horizontal="center" vertical="center" wrapText="1"/>
    </xf>
    <xf numFmtId="0" fontId="1" fillId="6" borderId="1" xfId="0" applyFont="1" applyFill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 wrapText="1"/>
    </xf>
    <xf numFmtId="0" fontId="1" fillId="6" borderId="4" xfId="0" applyFont="1" applyFill="1" applyBorder="1" applyAlignment="1" applyProtection="1">
      <alignment horizontal="center" vertical="center"/>
    </xf>
    <xf numFmtId="0" fontId="0" fillId="6" borderId="1" xfId="0" applyFill="1" applyBorder="1" applyAlignment="1" applyProtection="1">
      <alignment horizontal="center" vertical="center"/>
    </xf>
    <xf numFmtId="0" fontId="1" fillId="8" borderId="1" xfId="0" applyFont="1" applyFill="1" applyBorder="1" applyAlignment="1" applyProtection="1">
      <alignment horizontal="center" vertical="center"/>
    </xf>
    <xf numFmtId="0" fontId="1" fillId="5" borderId="0" xfId="0" applyFont="1" applyFill="1" applyAlignment="1" applyProtection="1">
      <alignment horizontal="center" vertical="center" wrapText="1"/>
    </xf>
    <xf numFmtId="0" fontId="0" fillId="0" borderId="0" xfId="0" applyBorder="1" applyAlignment="1" applyProtection="1">
      <alignment horizontal="center" vertical="center" wrapText="1"/>
    </xf>
    <xf numFmtId="0" fontId="1" fillId="12" borderId="1" xfId="0" applyFont="1" applyFill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/>
      <protection locked="0"/>
    </xf>
    <xf numFmtId="0" fontId="0" fillId="8" borderId="1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5" borderId="1" xfId="0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</xf>
    <xf numFmtId="0" fontId="0" fillId="0" borderId="2" xfId="0" applyBorder="1" applyAlignment="1" applyProtection="1">
      <alignment horizontal="center" vertical="center"/>
    </xf>
    <xf numFmtId="0" fontId="1" fillId="0" borderId="12" xfId="0" applyFont="1" applyBorder="1" applyAlignment="1" applyProtection="1">
      <alignment horizontal="center" vertical="center"/>
    </xf>
    <xf numFmtId="0" fontId="1" fillId="0" borderId="13" xfId="0" applyFont="1" applyBorder="1" applyAlignment="1" applyProtection="1">
      <alignment horizontal="center" vertical="center"/>
    </xf>
    <xf numFmtId="2" fontId="3" fillId="7" borderId="1" xfId="0" applyNumberFormat="1" applyFont="1" applyFill="1" applyBorder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2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Border="1" applyAlignment="1" applyProtection="1">
      <alignment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1" fillId="11" borderId="1" xfId="0" applyFont="1" applyFill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/>
    </xf>
    <xf numFmtId="1" fontId="4" fillId="11" borderId="1" xfId="0" applyNumberFormat="1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1" fillId="10" borderId="1" xfId="0" applyFont="1" applyFill="1" applyBorder="1" applyAlignment="1" applyProtection="1">
      <alignment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</xf>
    <xf numFmtId="0" fontId="1" fillId="10" borderId="1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center" vertical="center"/>
    </xf>
    <xf numFmtId="0" fontId="1" fillId="9" borderId="1" xfId="0" applyFont="1" applyFill="1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</xf>
    <xf numFmtId="0" fontId="0" fillId="0" borderId="7" xfId="0" applyBorder="1" applyAlignment="1" applyProtection="1">
      <alignment horizontal="center" vertical="center" wrapText="1"/>
    </xf>
    <xf numFmtId="0" fontId="0" fillId="0" borderId="9" xfId="0" applyBorder="1" applyAlignment="1" applyProtection="1">
      <alignment horizontal="center" vertical="center" wrapText="1"/>
    </xf>
    <xf numFmtId="0" fontId="0" fillId="0" borderId="8" xfId="0" applyBorder="1" applyAlignment="1" applyProtection="1">
      <alignment horizontal="center" vertical="center" wrapText="1"/>
    </xf>
    <xf numFmtId="0" fontId="0" fillId="0" borderId="2" xfId="0" applyBorder="1" applyAlignment="1" applyProtection="1">
      <alignment horizontal="center" vertical="center" wrapText="1"/>
    </xf>
    <xf numFmtId="0" fontId="0" fillId="0" borderId="4" xfId="0" applyBorder="1" applyAlignment="1" applyProtection="1">
      <alignment horizontal="center" vertical="center" wrapText="1"/>
    </xf>
    <xf numFmtId="0" fontId="1" fillId="10" borderId="2" xfId="0" applyFont="1" applyFill="1" applyBorder="1" applyAlignment="1" applyProtection="1">
      <alignment horizontal="center" vertical="center" wrapText="1"/>
      <protection locked="0"/>
    </xf>
    <xf numFmtId="0" fontId="1" fillId="10" borderId="4" xfId="0" applyFont="1" applyFill="1" applyBorder="1" applyAlignment="1" applyProtection="1">
      <alignment horizontal="center" vertical="center" wrapText="1"/>
      <protection locked="0"/>
    </xf>
    <xf numFmtId="0" fontId="1" fillId="10" borderId="2" xfId="0" applyFont="1" applyFill="1" applyBorder="1" applyAlignment="1" applyProtection="1">
      <alignment horizontal="center" vertical="center" wrapText="1"/>
    </xf>
    <xf numFmtId="0" fontId="1" fillId="10" borderId="4" xfId="0" applyFont="1" applyFill="1" applyBorder="1" applyAlignment="1" applyProtection="1">
      <alignment horizontal="center" vertical="center" wrapText="1"/>
    </xf>
    <xf numFmtId="0" fontId="1" fillId="9" borderId="2" xfId="0" applyFont="1" applyFill="1" applyBorder="1" applyAlignment="1" applyProtection="1">
      <alignment horizontal="center" vertical="center" wrapText="1"/>
    </xf>
    <xf numFmtId="0" fontId="1" fillId="9" borderId="3" xfId="0" applyFont="1" applyFill="1" applyBorder="1" applyAlignment="1" applyProtection="1">
      <alignment horizontal="center" vertical="center" wrapText="1"/>
    </xf>
    <xf numFmtId="0" fontId="1" fillId="9" borderId="4" xfId="0" applyFont="1" applyFill="1" applyBorder="1" applyAlignment="1" applyProtection="1">
      <alignment horizontal="center" vertical="center" wrapText="1"/>
    </xf>
    <xf numFmtId="0" fontId="1" fillId="12" borderId="1" xfId="0" applyFont="1" applyFill="1" applyBorder="1" applyAlignment="1" applyProtection="1">
      <alignment horizontal="center" vertical="center" wrapText="1"/>
    </xf>
    <xf numFmtId="0" fontId="1" fillId="9" borderId="5" xfId="0" applyFont="1" applyFill="1" applyBorder="1" applyAlignment="1" applyProtection="1">
      <alignment horizontal="center" vertical="center" wrapText="1"/>
    </xf>
    <xf numFmtId="0" fontId="1" fillId="12" borderId="2" xfId="0" applyFont="1" applyFill="1" applyBorder="1" applyAlignment="1" applyProtection="1">
      <alignment horizontal="center" vertical="center"/>
    </xf>
    <xf numFmtId="0" fontId="1" fillId="12" borderId="3" xfId="0" applyFont="1" applyFill="1" applyBorder="1" applyAlignment="1" applyProtection="1">
      <alignment horizontal="center" vertical="center"/>
    </xf>
    <xf numFmtId="0" fontId="1" fillId="12" borderId="4" xfId="0" applyFont="1" applyFill="1" applyBorder="1" applyAlignment="1" applyProtection="1">
      <alignment horizontal="center" vertical="center"/>
    </xf>
    <xf numFmtId="0" fontId="1" fillId="5" borderId="7" xfId="0" applyFont="1" applyFill="1" applyBorder="1" applyAlignment="1" applyProtection="1">
      <alignment horizontal="center" vertical="center"/>
    </xf>
    <xf numFmtId="0" fontId="1" fillId="5" borderId="8" xfId="0" applyFont="1" applyFill="1" applyBorder="1" applyAlignment="1" applyProtection="1">
      <alignment horizontal="center" vertical="center"/>
    </xf>
    <xf numFmtId="0" fontId="1" fillId="5" borderId="9" xfId="0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12" borderId="1" xfId="0" applyFill="1" applyBorder="1" applyAlignment="1" applyProtection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6" borderId="6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a-IR" sz="1400" b="1" i="0" u="none" strike="noStrike" baseline="0">
                <a:effectLst/>
              </a:rPr>
              <a:t>پوشش مراقبت کودک غیر پزشک</a:t>
            </a:r>
            <a:r>
              <a:rPr lang="fa-IR" sz="1400" b="0" i="0" u="none" strike="noStrike" baseline="0">
                <a:effectLst/>
              </a:rPr>
              <a:t> 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'شاخص های فصلی'!$D$1</c:f>
              <c:strCache>
                <c:ptCount val="1"/>
                <c:pt idx="0">
                  <c:v>شاخص سه ماهه اول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'شاخص های فصلی'!$D$2:$D$3</c15:sqref>
                  </c15:fullRef>
                </c:ext>
              </c:extLst>
              <c:f>'شاخص های فصلی'!$D$2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84-44C0-84D0-99C41C995665}"/>
            </c:ext>
          </c:extLst>
        </c:ser>
        <c:ser>
          <c:idx val="1"/>
          <c:order val="1"/>
          <c:tx>
            <c:strRef>
              <c:f>'شاخص های فصلی'!$F$1</c:f>
              <c:strCache>
                <c:ptCount val="1"/>
                <c:pt idx="0">
                  <c:v>شاخص سه ماهه دوم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'شاخص های فصلی'!$F$2:$F$3</c15:sqref>
                  </c15:fullRef>
                </c:ext>
              </c:extLst>
              <c:f>'شاخص های فصلی'!$F$2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C84-44C0-84D0-99C41C995665}"/>
            </c:ext>
          </c:extLst>
        </c:ser>
        <c:ser>
          <c:idx val="2"/>
          <c:order val="2"/>
          <c:tx>
            <c:strRef>
              <c:f>'شاخص های فصلی'!$H$1</c:f>
              <c:strCache>
                <c:ptCount val="1"/>
                <c:pt idx="0">
                  <c:v>شاخص سه ماهه سوم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'شاخص های فصلی'!$H$2:$H$3</c15:sqref>
                  </c15:fullRef>
                </c:ext>
              </c:extLst>
              <c:f>'شاخص های فصلی'!$H$2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C84-44C0-84D0-99C41C995665}"/>
            </c:ext>
          </c:extLst>
        </c:ser>
        <c:ser>
          <c:idx val="3"/>
          <c:order val="3"/>
          <c:tx>
            <c:strRef>
              <c:f>'شاخص های فصلی'!$J$1</c:f>
              <c:strCache>
                <c:ptCount val="1"/>
                <c:pt idx="0">
                  <c:v>شاخص سه ماهه چهارم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'شاخص های فصلی'!$J$2:$J$3</c15:sqref>
                  </c15:fullRef>
                </c:ext>
              </c:extLst>
              <c:f>'شاخص های فصلی'!$J$2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C84-44C0-84D0-99C41C99566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2994367"/>
        <c:axId val="12997247"/>
        <c:axId val="0"/>
      </c:bar3DChart>
      <c:catAx>
        <c:axId val="12994367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997247"/>
        <c:crosses val="autoZero"/>
        <c:auto val="1"/>
        <c:lblAlgn val="ctr"/>
        <c:lblOffset val="100"/>
        <c:noMultiLvlLbl val="0"/>
      </c:catAx>
      <c:valAx>
        <c:axId val="129972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99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a-IR" sz="1400" b="1" i="0" u="none" strike="noStrike" baseline="0">
                <a:effectLst/>
              </a:rPr>
              <a:t>پوشش مراقبت کودک پزشک</a:t>
            </a:r>
            <a:r>
              <a:rPr lang="fa-IR" sz="1400" b="0" i="0" u="none" strike="noStrike" baseline="0">
                <a:effectLst/>
              </a:rPr>
              <a:t> 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'شاخص های فصلی'!$D$6</c:f>
              <c:strCache>
                <c:ptCount val="1"/>
                <c:pt idx="0">
                  <c:v>شاخص سه ماهه اول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'شاخص های فصلی'!$D$7:$D$8</c15:sqref>
                  </c15:fullRef>
                </c:ext>
              </c:extLst>
              <c:f>'شاخص های فصلی'!$D$7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B9-4E6E-8E52-4D0FFEF0DA45}"/>
            </c:ext>
          </c:extLst>
        </c:ser>
        <c:ser>
          <c:idx val="1"/>
          <c:order val="1"/>
          <c:tx>
            <c:strRef>
              <c:f>'شاخص های فصلی'!$F$6</c:f>
              <c:strCache>
                <c:ptCount val="1"/>
                <c:pt idx="0">
                  <c:v>شاخص سه ماهه دوم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'شاخص های فصلی'!$F$7:$F$8</c15:sqref>
                  </c15:fullRef>
                </c:ext>
              </c:extLst>
              <c:f>'شاخص های فصلی'!$F$7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B9-4E6E-8E52-4D0FFEF0DA45}"/>
            </c:ext>
          </c:extLst>
        </c:ser>
        <c:ser>
          <c:idx val="2"/>
          <c:order val="2"/>
          <c:tx>
            <c:strRef>
              <c:f>'شاخص های فصلی'!$H$6</c:f>
              <c:strCache>
                <c:ptCount val="1"/>
                <c:pt idx="0">
                  <c:v>شاخص سه ماهه سوم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'شاخص های فصلی'!$H$7:$H$8</c15:sqref>
                  </c15:fullRef>
                </c:ext>
              </c:extLst>
              <c:f>'شاخص های فصلی'!$H$7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6B9-4E6E-8E52-4D0FFEF0DA45}"/>
            </c:ext>
          </c:extLst>
        </c:ser>
        <c:ser>
          <c:idx val="3"/>
          <c:order val="3"/>
          <c:tx>
            <c:strRef>
              <c:f>'شاخص های فصلی'!$J$6</c:f>
              <c:strCache>
                <c:ptCount val="1"/>
                <c:pt idx="0">
                  <c:v>شاخص سه ماهه چهارم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'شاخص های فصلی'!$J$7:$J$8</c15:sqref>
                  </c15:fullRef>
                </c:ext>
              </c:extLst>
              <c:f>'شاخص های فصلی'!$J$7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6B9-4E6E-8E52-4D0FFEF0DA4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3029407"/>
        <c:axId val="13029887"/>
        <c:axId val="0"/>
      </c:bar3DChart>
      <c:catAx>
        <c:axId val="13029407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029887"/>
        <c:crosses val="autoZero"/>
        <c:auto val="1"/>
        <c:lblAlgn val="ctr"/>
        <c:lblOffset val="100"/>
        <c:noMultiLvlLbl val="0"/>
      </c:catAx>
      <c:valAx>
        <c:axId val="130298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02940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a-IR" sz="1400" b="1" i="0" u="none" strike="noStrike" baseline="0">
                <a:effectLst/>
              </a:rPr>
              <a:t>پوشش </a:t>
            </a:r>
            <a:r>
              <a:rPr lang="en-US" sz="1400" b="1" i="0" u="none" strike="noStrike" baseline="0">
                <a:effectLst/>
              </a:rPr>
              <a:t>ASQ </a:t>
            </a:r>
            <a:r>
              <a:rPr lang="fa-IR" sz="1400" b="1" i="0" u="none" strike="noStrike" baseline="0">
                <a:effectLst/>
              </a:rPr>
              <a:t>شش ماهگی</a:t>
            </a:r>
            <a:r>
              <a:rPr lang="fa-IR" sz="1400" b="0" i="0" u="none" strike="noStrike" baseline="0">
                <a:effectLst/>
              </a:rPr>
              <a:t> 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31127276751699451"/>
          <c:y val="0.17255519233976521"/>
          <c:w val="0.6537479533866678"/>
          <c:h val="0.47018365634356607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'شاخص های فصلی'!$D$11</c:f>
              <c:strCache>
                <c:ptCount val="1"/>
                <c:pt idx="0">
                  <c:v>شاخص سه ماهه اول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'شاخص های فصلی'!$D$12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AB-4405-98C2-D6069075D2B5}"/>
            </c:ext>
          </c:extLst>
        </c:ser>
        <c:ser>
          <c:idx val="1"/>
          <c:order val="1"/>
          <c:tx>
            <c:strRef>
              <c:f>'شاخص های فصلی'!$F$11</c:f>
              <c:strCache>
                <c:ptCount val="1"/>
                <c:pt idx="0">
                  <c:v>شاخص سه ماهه دوم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'شاخص های فصلی'!$F$12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EAB-4405-98C2-D6069075D2B5}"/>
            </c:ext>
          </c:extLst>
        </c:ser>
        <c:ser>
          <c:idx val="2"/>
          <c:order val="2"/>
          <c:tx>
            <c:strRef>
              <c:f>'شاخص های فصلی'!$H$11</c:f>
              <c:strCache>
                <c:ptCount val="1"/>
                <c:pt idx="0">
                  <c:v>شاخص سه ماهه سوم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'شاخص های فصلی'!$H$12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EAB-4405-98C2-D6069075D2B5}"/>
            </c:ext>
          </c:extLst>
        </c:ser>
        <c:ser>
          <c:idx val="3"/>
          <c:order val="3"/>
          <c:tx>
            <c:strRef>
              <c:f>'شاخص های فصلی'!$J$11</c:f>
              <c:strCache>
                <c:ptCount val="1"/>
                <c:pt idx="0">
                  <c:v>شاخص سه ماهه چهارم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'شاخص های فصلی'!$J$12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EAB-4405-98C2-D6069075D2B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26177823"/>
        <c:axId val="126184063"/>
        <c:axId val="0"/>
      </c:bar3DChart>
      <c:catAx>
        <c:axId val="126177823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6184063"/>
        <c:crosses val="autoZero"/>
        <c:auto val="1"/>
        <c:lblAlgn val="ctr"/>
        <c:lblOffset val="100"/>
        <c:noMultiLvlLbl val="0"/>
      </c:catAx>
      <c:valAx>
        <c:axId val="1261840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6177823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a-IR" sz="1400" b="1" i="0" u="none" strike="noStrike" baseline="0">
                <a:effectLst/>
              </a:rPr>
              <a:t>پوشش </a:t>
            </a:r>
            <a:r>
              <a:rPr lang="en-US" sz="1400" b="1" i="0" u="none" strike="noStrike" baseline="0">
                <a:effectLst/>
              </a:rPr>
              <a:t>ASQ </a:t>
            </a:r>
            <a:r>
              <a:rPr lang="fa-IR" sz="1400" b="1" i="0" u="none" strike="noStrike" baseline="0">
                <a:effectLst/>
              </a:rPr>
              <a:t>یک سالگی</a:t>
            </a:r>
            <a:r>
              <a:rPr lang="fa-IR" sz="1400" b="0" i="0" u="none" strike="noStrike" baseline="0">
                <a:effectLst/>
              </a:rPr>
              <a:t> 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'شاخص های فصلی'!$D$11</c:f>
              <c:strCache>
                <c:ptCount val="1"/>
                <c:pt idx="0">
                  <c:v>شاخص سه ماهه اول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'شاخص های فصلی'!$D$14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C9-4794-8A20-632ABAAF11D2}"/>
            </c:ext>
          </c:extLst>
        </c:ser>
        <c:ser>
          <c:idx val="1"/>
          <c:order val="1"/>
          <c:tx>
            <c:strRef>
              <c:f>'شاخص های فصلی'!$F$11</c:f>
              <c:strCache>
                <c:ptCount val="1"/>
                <c:pt idx="0">
                  <c:v>شاخص سه ماهه دوم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val>
            <c:numRef>
              <c:f>'شاخص های فصلی'!$F$14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2C9-4794-8A20-632ABAAF11D2}"/>
            </c:ext>
          </c:extLst>
        </c:ser>
        <c:ser>
          <c:idx val="2"/>
          <c:order val="2"/>
          <c:tx>
            <c:strRef>
              <c:f>'شاخص های فصلی'!$H$11</c:f>
              <c:strCache>
                <c:ptCount val="1"/>
                <c:pt idx="0">
                  <c:v>شاخص سه ماهه سوم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val>
            <c:numRef>
              <c:f>'شاخص های فصلی'!$H$14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2C9-4794-8A20-632ABAAF11D2}"/>
            </c:ext>
          </c:extLst>
        </c:ser>
        <c:ser>
          <c:idx val="3"/>
          <c:order val="3"/>
          <c:tx>
            <c:strRef>
              <c:f>'شاخص های فصلی'!$J$11</c:f>
              <c:strCache>
                <c:ptCount val="1"/>
                <c:pt idx="0">
                  <c:v>شاخص سه ماهه چهارم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val>
            <c:numRef>
              <c:f>'شاخص های فصلی'!$J$14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2C9-4794-8A20-632ABAAF11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6204703"/>
        <c:axId val="126210943"/>
        <c:axId val="0"/>
      </c:bar3DChart>
      <c:catAx>
        <c:axId val="126204703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6210943"/>
        <c:crosses val="autoZero"/>
        <c:auto val="1"/>
        <c:lblAlgn val="ctr"/>
        <c:lblOffset val="100"/>
        <c:noMultiLvlLbl val="0"/>
      </c:catAx>
      <c:valAx>
        <c:axId val="1262109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6204703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a-IR" sz="1400" b="1" i="0" u="none" strike="noStrike" baseline="0">
                <a:effectLst/>
              </a:rPr>
              <a:t>پوشش </a:t>
            </a:r>
            <a:r>
              <a:rPr lang="en-US" sz="1400" b="1" i="0" u="none" strike="noStrike" baseline="0">
                <a:effectLst/>
              </a:rPr>
              <a:t>ASQ </a:t>
            </a:r>
            <a:r>
              <a:rPr lang="fa-IR" sz="1400" b="1" i="0" u="none" strike="noStrike" baseline="0">
                <a:effectLst/>
              </a:rPr>
              <a:t>دو سالگی</a:t>
            </a:r>
            <a:r>
              <a:rPr lang="fa-IR" sz="1400" b="0" i="0" u="none" strike="noStrike" baseline="0">
                <a:effectLst/>
              </a:rPr>
              <a:t> 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'شاخص های فصلی'!$D$11</c:f>
              <c:strCache>
                <c:ptCount val="1"/>
                <c:pt idx="0">
                  <c:v>شاخص سه ماهه اول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'شاخص های فصلی'!$D$16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B1-461E-AE7D-87AC1D082244}"/>
            </c:ext>
          </c:extLst>
        </c:ser>
        <c:ser>
          <c:idx val="1"/>
          <c:order val="1"/>
          <c:tx>
            <c:strRef>
              <c:f>'شاخص های فصلی'!$F$11</c:f>
              <c:strCache>
                <c:ptCount val="1"/>
                <c:pt idx="0">
                  <c:v>شاخص سه ماهه دوم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'شاخص های فصلی'!$F$16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CB1-461E-AE7D-87AC1D082244}"/>
            </c:ext>
          </c:extLst>
        </c:ser>
        <c:ser>
          <c:idx val="2"/>
          <c:order val="2"/>
          <c:tx>
            <c:strRef>
              <c:f>'شاخص های فصلی'!$H$11</c:f>
              <c:strCache>
                <c:ptCount val="1"/>
                <c:pt idx="0">
                  <c:v>شاخص سه ماهه سوم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'شاخص های فصلی'!$H$16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CB1-461E-AE7D-87AC1D082244}"/>
            </c:ext>
          </c:extLst>
        </c:ser>
        <c:ser>
          <c:idx val="3"/>
          <c:order val="3"/>
          <c:tx>
            <c:strRef>
              <c:f>'شاخص های فصلی'!$J$11</c:f>
              <c:strCache>
                <c:ptCount val="1"/>
                <c:pt idx="0">
                  <c:v>شاخص سه ماهه چهارم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'شاخص های فصلی'!$J$16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CB1-461E-AE7D-87AC1D08224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26176863"/>
        <c:axId val="126163423"/>
        <c:axId val="0"/>
      </c:bar3DChart>
      <c:catAx>
        <c:axId val="126176863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6163423"/>
        <c:crosses val="autoZero"/>
        <c:auto val="1"/>
        <c:lblAlgn val="ctr"/>
        <c:lblOffset val="100"/>
        <c:noMultiLvlLbl val="0"/>
      </c:catAx>
      <c:valAx>
        <c:axId val="1261634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6176863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a-IR" sz="1400" b="1" i="0" u="none" strike="noStrike" baseline="0">
                <a:effectLst/>
              </a:rPr>
              <a:t>پوشش </a:t>
            </a:r>
            <a:r>
              <a:rPr lang="en-US" sz="1400" b="1" i="0" u="none" strike="noStrike" baseline="0">
                <a:effectLst/>
              </a:rPr>
              <a:t>ASQ </a:t>
            </a:r>
            <a:r>
              <a:rPr lang="fa-IR" sz="1400" b="1" i="0" u="none" strike="noStrike" baseline="0">
                <a:effectLst/>
              </a:rPr>
              <a:t>سه سالگی</a:t>
            </a:r>
            <a:r>
              <a:rPr lang="fa-IR" sz="1400" b="0" i="0" u="none" strike="noStrike" baseline="0">
                <a:effectLst/>
              </a:rPr>
              <a:t> 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'شاخص های فصلی'!$D$11</c:f>
              <c:strCache>
                <c:ptCount val="1"/>
                <c:pt idx="0">
                  <c:v>شاخص سه ماهه اول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'شاخص های فصلی'!$D$18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65-4AD1-91FB-C5DE6EB9E0B0}"/>
            </c:ext>
          </c:extLst>
        </c:ser>
        <c:ser>
          <c:idx val="1"/>
          <c:order val="1"/>
          <c:tx>
            <c:strRef>
              <c:f>'شاخص های فصلی'!$F$11</c:f>
              <c:strCache>
                <c:ptCount val="1"/>
                <c:pt idx="0">
                  <c:v>شاخص سه ماهه دوم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'شاخص های فصلی'!$F$18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65-4AD1-91FB-C5DE6EB9E0B0}"/>
            </c:ext>
          </c:extLst>
        </c:ser>
        <c:ser>
          <c:idx val="2"/>
          <c:order val="2"/>
          <c:tx>
            <c:strRef>
              <c:f>'شاخص های فصلی'!$H$11</c:f>
              <c:strCache>
                <c:ptCount val="1"/>
                <c:pt idx="0">
                  <c:v>شاخص سه ماهه سوم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'شاخص های فصلی'!$H$18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D65-4AD1-91FB-C5DE6EB9E0B0}"/>
            </c:ext>
          </c:extLst>
        </c:ser>
        <c:ser>
          <c:idx val="3"/>
          <c:order val="3"/>
          <c:tx>
            <c:strRef>
              <c:f>'شاخص های فصلی'!$J$11</c:f>
              <c:strCache>
                <c:ptCount val="1"/>
                <c:pt idx="0">
                  <c:v>شاخص سه ماهه چهارم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'شاخص های فصلی'!$J$18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D65-4AD1-91FB-C5DE6EB9E0B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26224863"/>
        <c:axId val="126225823"/>
        <c:axId val="0"/>
      </c:bar3DChart>
      <c:catAx>
        <c:axId val="126224863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6225823"/>
        <c:crosses val="autoZero"/>
        <c:auto val="1"/>
        <c:lblAlgn val="ctr"/>
        <c:lblOffset val="100"/>
        <c:noMultiLvlLbl val="0"/>
      </c:catAx>
      <c:valAx>
        <c:axId val="1262258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6224863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a-IR" sz="1400" b="1" i="0" u="none" strike="noStrike" baseline="0">
                <a:effectLst/>
              </a:rPr>
              <a:t>پوشش </a:t>
            </a:r>
            <a:r>
              <a:rPr lang="en-US" sz="1400" b="1" i="0" u="none" strike="noStrike" baseline="0">
                <a:effectLst/>
              </a:rPr>
              <a:t>ASQ </a:t>
            </a:r>
            <a:r>
              <a:rPr lang="fa-IR" sz="1400" b="1" i="0" u="none" strike="noStrike" baseline="0">
                <a:effectLst/>
              </a:rPr>
              <a:t>پنج سالگی</a:t>
            </a:r>
            <a:r>
              <a:rPr lang="fa-IR" sz="1400" b="0" i="0" u="none" strike="noStrike" baseline="0">
                <a:effectLst/>
              </a:rPr>
              <a:t> 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'شاخص های فصلی'!$D$11</c:f>
              <c:strCache>
                <c:ptCount val="1"/>
                <c:pt idx="0">
                  <c:v>شاخص سه ماهه اول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'شاخص های فصلی'!$D$20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79-45B8-82DF-1F55754EBF70}"/>
            </c:ext>
          </c:extLst>
        </c:ser>
        <c:ser>
          <c:idx val="1"/>
          <c:order val="1"/>
          <c:tx>
            <c:strRef>
              <c:f>'شاخص های فصلی'!$F$11</c:f>
              <c:strCache>
                <c:ptCount val="1"/>
                <c:pt idx="0">
                  <c:v>شاخص سه ماهه دوم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'شاخص های فصلی'!$F$20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79-45B8-82DF-1F55754EBF70}"/>
            </c:ext>
          </c:extLst>
        </c:ser>
        <c:ser>
          <c:idx val="2"/>
          <c:order val="2"/>
          <c:tx>
            <c:strRef>
              <c:f>'شاخص های فصلی'!$H$11</c:f>
              <c:strCache>
                <c:ptCount val="1"/>
                <c:pt idx="0">
                  <c:v>شاخص سه ماهه سوم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'شاخص های فصلی'!$H$20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579-45B8-82DF-1F55754EBF70}"/>
            </c:ext>
          </c:extLst>
        </c:ser>
        <c:ser>
          <c:idx val="3"/>
          <c:order val="3"/>
          <c:tx>
            <c:strRef>
              <c:f>'شاخص های فصلی'!$J$11</c:f>
              <c:strCache>
                <c:ptCount val="1"/>
                <c:pt idx="0">
                  <c:v>شاخص سه ماهه چهارم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'شاخص های فصلی'!$J$20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579-45B8-82DF-1F55754EBF7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26170623"/>
        <c:axId val="126173503"/>
        <c:axId val="0"/>
      </c:bar3DChart>
      <c:catAx>
        <c:axId val="126170623"/>
        <c:scaling>
          <c:orientation val="minMax"/>
        </c:scaling>
        <c:delete val="1"/>
        <c:axPos val="b"/>
        <c:majorTickMark val="none"/>
        <c:minorTickMark val="none"/>
        <c:tickLblPos val="nextTo"/>
        <c:crossAx val="126173503"/>
        <c:crosses val="autoZero"/>
        <c:auto val="1"/>
        <c:lblAlgn val="ctr"/>
        <c:lblOffset val="100"/>
        <c:noMultiLvlLbl val="0"/>
      </c:catAx>
      <c:valAx>
        <c:axId val="1261735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6170623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a-IR" sz="1400" b="1" i="0" u="none" strike="noStrike" baseline="0">
                <a:effectLst/>
              </a:rPr>
              <a:t>پوشش کل </a:t>
            </a:r>
            <a:r>
              <a:rPr lang="en-US" sz="1400" b="1" i="0" u="none" strike="noStrike" baseline="0">
                <a:effectLst/>
              </a:rPr>
              <a:t>ASQ</a:t>
            </a:r>
            <a:r>
              <a:rPr lang="fa-IR" sz="1400" b="0" i="0" u="none" strike="noStrike" baseline="0">
                <a:effectLst/>
              </a:rPr>
              <a:t> 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'شاخص های فصلی'!$D$11</c:f>
              <c:strCache>
                <c:ptCount val="1"/>
                <c:pt idx="0">
                  <c:v>شاخص سه ماهه اول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'شاخص های فصلی'!$D$22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5E-4609-8658-3ABA3FD1B0A0}"/>
            </c:ext>
          </c:extLst>
        </c:ser>
        <c:ser>
          <c:idx val="1"/>
          <c:order val="1"/>
          <c:tx>
            <c:strRef>
              <c:f>'شاخص های فصلی'!$F$11</c:f>
              <c:strCache>
                <c:ptCount val="1"/>
                <c:pt idx="0">
                  <c:v>شاخص سه ماهه دوم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'شاخص های فصلی'!$F$22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5E-4609-8658-3ABA3FD1B0A0}"/>
            </c:ext>
          </c:extLst>
        </c:ser>
        <c:ser>
          <c:idx val="2"/>
          <c:order val="2"/>
          <c:tx>
            <c:strRef>
              <c:f>'شاخص های فصلی'!$H$11</c:f>
              <c:strCache>
                <c:ptCount val="1"/>
                <c:pt idx="0">
                  <c:v>شاخص سه ماهه سوم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'شاخص های فصلی'!$H$22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35E-4609-8658-3ABA3FD1B0A0}"/>
            </c:ext>
          </c:extLst>
        </c:ser>
        <c:ser>
          <c:idx val="3"/>
          <c:order val="3"/>
          <c:tx>
            <c:strRef>
              <c:f>'شاخص های فصلی'!$J$11</c:f>
              <c:strCache>
                <c:ptCount val="1"/>
                <c:pt idx="0">
                  <c:v>شاخص سه ماهه چهارم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'شاخص های فصلی'!$J$22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35E-4609-8658-3ABA3FD1B0A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26181663"/>
        <c:axId val="126183583"/>
        <c:axId val="0"/>
      </c:bar3DChart>
      <c:catAx>
        <c:axId val="126181663"/>
        <c:scaling>
          <c:orientation val="minMax"/>
        </c:scaling>
        <c:delete val="1"/>
        <c:axPos val="b"/>
        <c:majorTickMark val="none"/>
        <c:minorTickMark val="none"/>
        <c:tickLblPos val="nextTo"/>
        <c:crossAx val="126183583"/>
        <c:crosses val="autoZero"/>
        <c:auto val="1"/>
        <c:lblAlgn val="ctr"/>
        <c:lblOffset val="100"/>
        <c:noMultiLvlLbl val="0"/>
      </c:catAx>
      <c:valAx>
        <c:axId val="1261835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6181663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a-IR" sz="1400" b="1" i="0" u="none" strike="noStrike" baseline="0">
                <a:effectLst/>
              </a:rPr>
              <a:t>پوشش مانا زیر 2 ماه غیرپزشک</a:t>
            </a:r>
            <a:r>
              <a:rPr lang="fa-IR" sz="1400" b="0" i="0" u="none" strike="noStrike" baseline="0">
                <a:effectLst/>
              </a:rPr>
              <a:t> 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'شاخص های فصلی'!$D$27</c:f>
              <c:strCache>
                <c:ptCount val="1"/>
                <c:pt idx="0">
                  <c:v>شاخص سه ماهه اول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'شاخص های فصلی'!$D$28:$D$29</c15:sqref>
                  </c15:fullRef>
                </c:ext>
              </c:extLst>
              <c:f>'شاخص های فصلی'!$D$28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81-4ED9-8B17-5BCEF1FDC660}"/>
            </c:ext>
          </c:extLst>
        </c:ser>
        <c:ser>
          <c:idx val="1"/>
          <c:order val="1"/>
          <c:tx>
            <c:strRef>
              <c:f>'شاخص های فصلی'!$F$27</c:f>
              <c:strCache>
                <c:ptCount val="1"/>
                <c:pt idx="0">
                  <c:v>شاخص سه ماهه دوم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'شاخص های فصلی'!$F$28:$F$29</c15:sqref>
                  </c15:fullRef>
                </c:ext>
              </c:extLst>
              <c:f>'شاخص های فصلی'!$F$28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881-4ED9-8B17-5BCEF1FDC660}"/>
            </c:ext>
          </c:extLst>
        </c:ser>
        <c:ser>
          <c:idx val="2"/>
          <c:order val="2"/>
          <c:tx>
            <c:strRef>
              <c:f>'شاخص های فصلی'!$H$27</c:f>
              <c:strCache>
                <c:ptCount val="1"/>
                <c:pt idx="0">
                  <c:v>شاخص سه ماهه سوم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'شاخص های فصلی'!$H$28:$H$29</c15:sqref>
                  </c15:fullRef>
                </c:ext>
              </c:extLst>
              <c:f>'شاخص های فصلی'!$H$28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881-4ED9-8B17-5BCEF1FDC660}"/>
            </c:ext>
          </c:extLst>
        </c:ser>
        <c:ser>
          <c:idx val="3"/>
          <c:order val="3"/>
          <c:tx>
            <c:strRef>
              <c:f>'شاخص های فصلی'!$J$27</c:f>
              <c:strCache>
                <c:ptCount val="1"/>
                <c:pt idx="0">
                  <c:v>شاخص سه ماهه چهارم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'شاخص های فصلی'!$J$28:$J$29</c15:sqref>
                  </c15:fullRef>
                </c:ext>
              </c:extLst>
              <c:f>'شاخص های فصلی'!$J$28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881-4ED9-8B17-5BCEF1FDC66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950521919"/>
        <c:axId val="1950524799"/>
        <c:axId val="0"/>
      </c:bar3DChart>
      <c:catAx>
        <c:axId val="1950521919"/>
        <c:scaling>
          <c:orientation val="minMax"/>
        </c:scaling>
        <c:delete val="1"/>
        <c:axPos val="b"/>
        <c:numFmt formatCode="General" sourceLinked="0"/>
        <c:majorTickMark val="none"/>
        <c:minorTickMark val="none"/>
        <c:tickLblPos val="nextTo"/>
        <c:crossAx val="1950524799"/>
        <c:crosses val="autoZero"/>
        <c:auto val="1"/>
        <c:lblAlgn val="ctr"/>
        <c:lblOffset val="100"/>
        <c:noMultiLvlLbl val="0"/>
      </c:catAx>
      <c:valAx>
        <c:axId val="19505247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50521919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a-IR" sz="1400" b="1" i="0" u="none" strike="noStrike" baseline="0">
                <a:effectLst/>
              </a:rPr>
              <a:t>پوشش مانا غیر پزشک (بالای 2 ماه)</a:t>
            </a:r>
            <a:r>
              <a:rPr lang="fa-IR" sz="1400" b="0" i="0" u="none" strike="noStrike" baseline="0">
                <a:effectLst/>
              </a:rPr>
              <a:t> 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'شاخص های فصلی'!$D$32</c:f>
              <c:strCache>
                <c:ptCount val="1"/>
                <c:pt idx="0">
                  <c:v>شاخص سه ماهه اول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'شاخص های فصلی'!$D$33:$D$34</c15:sqref>
                  </c15:fullRef>
                </c:ext>
              </c:extLst>
              <c:f>'شاخص های فصلی'!$D$33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D-4AC8-B2AD-48D864B8F724}"/>
            </c:ext>
          </c:extLst>
        </c:ser>
        <c:ser>
          <c:idx val="1"/>
          <c:order val="1"/>
          <c:tx>
            <c:strRef>
              <c:f>'شاخص های فصلی'!$F$32</c:f>
              <c:strCache>
                <c:ptCount val="1"/>
                <c:pt idx="0">
                  <c:v>شاخص سه ماهه دوم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'شاخص های فصلی'!$F$33:$F$34</c15:sqref>
                  </c15:fullRef>
                </c:ext>
              </c:extLst>
              <c:f>'شاخص های فصلی'!$F$33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D-4AC8-B2AD-48D864B8F724}"/>
            </c:ext>
          </c:extLst>
        </c:ser>
        <c:ser>
          <c:idx val="2"/>
          <c:order val="2"/>
          <c:tx>
            <c:strRef>
              <c:f>'شاخص های فصلی'!$H$32</c:f>
              <c:strCache>
                <c:ptCount val="1"/>
                <c:pt idx="0">
                  <c:v>شاخص سه ماهه سوم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'شاخص های فصلی'!$H$33:$H$34</c15:sqref>
                  </c15:fullRef>
                </c:ext>
              </c:extLst>
              <c:f>'شاخص های فصلی'!$H$33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79D-4AC8-B2AD-48D864B8F724}"/>
            </c:ext>
          </c:extLst>
        </c:ser>
        <c:ser>
          <c:idx val="3"/>
          <c:order val="3"/>
          <c:tx>
            <c:strRef>
              <c:f>'شاخص های فصلی'!$J$32</c:f>
              <c:strCache>
                <c:ptCount val="1"/>
                <c:pt idx="0">
                  <c:v>شاخص سه ماهه چهارم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'شاخص های فصلی'!$J$33:$J$34</c15:sqref>
                  </c15:fullRef>
                </c:ext>
              </c:extLst>
              <c:f>'شاخص های فصلی'!$J$33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79D-4AC8-B2AD-48D864B8F72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262334047"/>
        <c:axId val="262334527"/>
        <c:axId val="0"/>
      </c:bar3DChart>
      <c:catAx>
        <c:axId val="262334047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62334527"/>
        <c:crosses val="autoZero"/>
        <c:auto val="1"/>
        <c:lblAlgn val="ctr"/>
        <c:lblOffset val="100"/>
        <c:noMultiLvlLbl val="0"/>
      </c:catAx>
      <c:valAx>
        <c:axId val="2623345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6233404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a-IR" sz="1400" b="1" i="0" u="none" strike="noStrike" baseline="0">
                <a:effectLst/>
              </a:rPr>
              <a:t>پوشش مانا پزشک (زیر 2 ماه)</a:t>
            </a:r>
            <a:r>
              <a:rPr lang="fa-IR" sz="1400" b="0" i="0" u="none" strike="noStrike" baseline="0">
                <a:effectLst/>
              </a:rPr>
              <a:t> 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'شاخص های فصلی'!$D$37</c:f>
              <c:strCache>
                <c:ptCount val="1"/>
                <c:pt idx="0">
                  <c:v>شاخص سه ماهه اول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'شاخص های فصلی'!$D$38:$D$39</c15:sqref>
                  </c15:fullRef>
                </c:ext>
              </c:extLst>
              <c:f>'شاخص های فصلی'!$D$38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EC-4740-8668-712653577172}"/>
            </c:ext>
          </c:extLst>
        </c:ser>
        <c:ser>
          <c:idx val="1"/>
          <c:order val="1"/>
          <c:tx>
            <c:strRef>
              <c:f>'شاخص های فصلی'!$F$37</c:f>
              <c:strCache>
                <c:ptCount val="1"/>
                <c:pt idx="0">
                  <c:v>شاخص سه ماهه دوم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'شاخص های فصلی'!$F$38:$F$39</c15:sqref>
                  </c15:fullRef>
                </c:ext>
              </c:extLst>
              <c:f>'شاخص های فصلی'!$F$38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3EC-4740-8668-712653577172}"/>
            </c:ext>
          </c:extLst>
        </c:ser>
        <c:ser>
          <c:idx val="2"/>
          <c:order val="2"/>
          <c:tx>
            <c:strRef>
              <c:f>'شاخص های فصلی'!$H$37</c:f>
              <c:strCache>
                <c:ptCount val="1"/>
                <c:pt idx="0">
                  <c:v>شاخص سه ماهه سوم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'شاخص های فصلی'!$H$38:$H$39</c15:sqref>
                  </c15:fullRef>
                </c:ext>
              </c:extLst>
              <c:f>'شاخص های فصلی'!$H$38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3EC-4740-8668-712653577172}"/>
            </c:ext>
          </c:extLst>
        </c:ser>
        <c:ser>
          <c:idx val="3"/>
          <c:order val="3"/>
          <c:tx>
            <c:strRef>
              <c:f>'شاخص های فصلی'!$J$37</c:f>
              <c:strCache>
                <c:ptCount val="1"/>
                <c:pt idx="0">
                  <c:v>شاخص سه ماهه چهارم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'شاخص های فصلی'!$J$38:$J$39</c15:sqref>
                  </c15:fullRef>
                </c:ext>
              </c:extLst>
              <c:f>'شاخص های فصلی'!$J$38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3EC-4740-8668-71265357717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262330207"/>
        <c:axId val="262330687"/>
        <c:axId val="0"/>
      </c:bar3DChart>
      <c:catAx>
        <c:axId val="262330207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62330687"/>
        <c:crosses val="autoZero"/>
        <c:auto val="1"/>
        <c:lblAlgn val="ctr"/>
        <c:lblOffset val="100"/>
        <c:noMultiLvlLbl val="0"/>
      </c:catAx>
      <c:valAx>
        <c:axId val="2623306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6233020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a-IR" sz="1400" b="1" i="0" u="none" strike="noStrike" baseline="0">
                <a:effectLst/>
              </a:rPr>
              <a:t>پوشش مانا پزشک (بالای 2 ماه)</a:t>
            </a:r>
            <a:r>
              <a:rPr lang="fa-IR" sz="1400" b="0" i="0" u="none" strike="noStrike" baseline="0">
                <a:effectLst/>
              </a:rPr>
              <a:t> 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'شاخص های فصلی'!$D$42</c:f>
              <c:strCache>
                <c:ptCount val="1"/>
                <c:pt idx="0">
                  <c:v>شاخص سه ماهه اول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'شاخص های فصلی'!$D$43:$D$44</c15:sqref>
                  </c15:fullRef>
                </c:ext>
              </c:extLst>
              <c:f>'شاخص های فصلی'!$D$43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1E-4769-BACA-D0D3A318B8CD}"/>
            </c:ext>
          </c:extLst>
        </c:ser>
        <c:ser>
          <c:idx val="1"/>
          <c:order val="1"/>
          <c:tx>
            <c:strRef>
              <c:f>'شاخص های فصلی'!$F$42</c:f>
              <c:strCache>
                <c:ptCount val="1"/>
                <c:pt idx="0">
                  <c:v>شاخص سه ماهه دوم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'شاخص های فصلی'!$F$43:$F$44</c15:sqref>
                  </c15:fullRef>
                </c:ext>
              </c:extLst>
              <c:f>'شاخص های فصلی'!$F$43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1E-4769-BACA-D0D3A318B8CD}"/>
            </c:ext>
          </c:extLst>
        </c:ser>
        <c:ser>
          <c:idx val="2"/>
          <c:order val="2"/>
          <c:tx>
            <c:strRef>
              <c:f>'شاخص های فصلی'!$H$42</c:f>
              <c:strCache>
                <c:ptCount val="1"/>
                <c:pt idx="0">
                  <c:v>شاخص سه ماهه سوم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'شاخص های فصلی'!$H$43:$H$44</c15:sqref>
                  </c15:fullRef>
                </c:ext>
              </c:extLst>
              <c:f>'شاخص های فصلی'!$H$43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41E-4769-BACA-D0D3A318B8CD}"/>
            </c:ext>
          </c:extLst>
        </c:ser>
        <c:ser>
          <c:idx val="3"/>
          <c:order val="3"/>
          <c:tx>
            <c:strRef>
              <c:f>'شاخص های فصلی'!$J$42</c:f>
              <c:strCache>
                <c:ptCount val="1"/>
                <c:pt idx="0">
                  <c:v>شاخص سه ماهه چهارم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'شاخص های فصلی'!$J$43:$J$44</c15:sqref>
                  </c15:fullRef>
                </c:ext>
              </c:extLst>
              <c:f>'شاخص های فصلی'!$J$43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41E-4769-BACA-D0D3A318B8C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262301407"/>
        <c:axId val="262286527"/>
        <c:axId val="0"/>
      </c:bar3DChart>
      <c:catAx>
        <c:axId val="262301407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62286527"/>
        <c:crosses val="autoZero"/>
        <c:auto val="1"/>
        <c:lblAlgn val="ctr"/>
        <c:lblOffset val="100"/>
        <c:noMultiLvlLbl val="0"/>
      </c:catAx>
      <c:valAx>
        <c:axId val="2622865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6230140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a-IR" sz="1400" b="1" i="0" u="none" strike="noStrike" baseline="0">
                <a:effectLst/>
              </a:rPr>
              <a:t>درصد پوشش فصلی مکمل آهن (15 میلی)</a:t>
            </a:r>
            <a:r>
              <a:rPr lang="fa-IR" sz="1400" b="0" i="0" u="none" strike="noStrike" baseline="0">
                <a:effectLst/>
              </a:rPr>
              <a:t> 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'شاخص های فصلی'!$D$47</c:f>
              <c:strCache>
                <c:ptCount val="1"/>
                <c:pt idx="0">
                  <c:v>شاخص سه ماهه اول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'شاخص های فصلی'!$D$48:$D$49</c15:sqref>
                  </c15:fullRef>
                </c:ext>
              </c:extLst>
              <c:f>'شاخص های فصلی'!$D$48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6C8-4037-AEAE-6023C1548450}"/>
            </c:ext>
          </c:extLst>
        </c:ser>
        <c:ser>
          <c:idx val="1"/>
          <c:order val="1"/>
          <c:tx>
            <c:strRef>
              <c:f>'شاخص های فصلی'!$F$47</c:f>
              <c:strCache>
                <c:ptCount val="1"/>
                <c:pt idx="0">
                  <c:v>شاخص سه ماهه دوم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'شاخص های فصلی'!$F$48:$F$49</c15:sqref>
                  </c15:fullRef>
                </c:ext>
              </c:extLst>
              <c:f>'شاخص های فصلی'!$F$48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6C8-4037-AEAE-6023C1548450}"/>
            </c:ext>
          </c:extLst>
        </c:ser>
        <c:ser>
          <c:idx val="2"/>
          <c:order val="2"/>
          <c:tx>
            <c:strRef>
              <c:f>'شاخص های فصلی'!$H$47</c:f>
              <c:strCache>
                <c:ptCount val="1"/>
                <c:pt idx="0">
                  <c:v>شاخص سه ماهه سوم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'شاخص های فصلی'!$H$48:$H$49</c15:sqref>
                  </c15:fullRef>
                </c:ext>
              </c:extLst>
              <c:f>'شاخص های فصلی'!$H$48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6C8-4037-AEAE-6023C1548450}"/>
            </c:ext>
          </c:extLst>
        </c:ser>
        <c:ser>
          <c:idx val="3"/>
          <c:order val="3"/>
          <c:tx>
            <c:strRef>
              <c:f>'شاخص های فصلی'!$J$47</c:f>
              <c:strCache>
                <c:ptCount val="1"/>
                <c:pt idx="0">
                  <c:v>شاخص سه ماهه چهارم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'شاخص های فصلی'!$J$48:$J$49</c15:sqref>
                  </c15:fullRef>
                </c:ext>
              </c:extLst>
              <c:f>'شاخص های فصلی'!$J$48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6C8-4037-AEAE-6023C154845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262312447"/>
        <c:axId val="262329247"/>
        <c:axId val="0"/>
      </c:bar3DChart>
      <c:catAx>
        <c:axId val="262312447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62329247"/>
        <c:crosses val="autoZero"/>
        <c:auto val="1"/>
        <c:lblAlgn val="ctr"/>
        <c:lblOffset val="100"/>
        <c:noMultiLvlLbl val="0"/>
      </c:catAx>
      <c:valAx>
        <c:axId val="2623292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6231244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a-IR" sz="1400" b="1" i="0" u="none" strike="noStrike" baseline="0">
                <a:effectLst/>
              </a:rPr>
              <a:t>درصد پوشش فصلی مکمل آد و مولتی ویتامین </a:t>
            </a:r>
            <a:r>
              <a:rPr lang="fa-IR" sz="900" b="1" i="0" u="none" strike="noStrike" baseline="0">
                <a:effectLst/>
              </a:rPr>
              <a:t>(15 میلی)</a:t>
            </a:r>
            <a:r>
              <a:rPr lang="fa-IR" sz="900" b="0" i="0" u="none" strike="noStrike" baseline="0">
                <a:effectLst/>
              </a:rPr>
              <a:t> </a:t>
            </a:r>
            <a:endParaRPr lang="en-US"/>
          </a:p>
        </c:rich>
      </c:tx>
      <c:layout>
        <c:manualLayout>
          <c:xMode val="edge"/>
          <c:yMode val="edge"/>
          <c:x val="0.1494065843566737"/>
          <c:y val="2.57552472767374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30579286523737242"/>
          <c:y val="0.15504658860595971"/>
          <c:w val="0.65984365971747172"/>
          <c:h val="0.46521115044025246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'شاخص های فصلی'!$D$52</c:f>
              <c:strCache>
                <c:ptCount val="1"/>
                <c:pt idx="0">
                  <c:v>شاخص سه ماهه اول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'شاخص های فصلی'!$D$53:$D$54</c15:sqref>
                  </c15:fullRef>
                </c:ext>
              </c:extLst>
              <c:f>'شاخص های فصلی'!$D$53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36-45BE-A3B4-5C347089F8FA}"/>
            </c:ext>
          </c:extLst>
        </c:ser>
        <c:ser>
          <c:idx val="1"/>
          <c:order val="1"/>
          <c:tx>
            <c:strRef>
              <c:f>'شاخص های فصلی'!$F$52</c:f>
              <c:strCache>
                <c:ptCount val="1"/>
                <c:pt idx="0">
                  <c:v>شاخص سه ماهه دوم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'شاخص های فصلی'!$F$53:$F$54</c15:sqref>
                  </c15:fullRef>
                </c:ext>
              </c:extLst>
              <c:f>'شاخص های فصلی'!$F$53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736-45BE-A3B4-5C347089F8FA}"/>
            </c:ext>
          </c:extLst>
        </c:ser>
        <c:ser>
          <c:idx val="2"/>
          <c:order val="2"/>
          <c:tx>
            <c:strRef>
              <c:f>'شاخص های فصلی'!$H$52</c:f>
              <c:strCache>
                <c:ptCount val="1"/>
                <c:pt idx="0">
                  <c:v>شاخص سه ماهه سوم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'شاخص های فصلی'!$H$53:$H$54</c15:sqref>
                  </c15:fullRef>
                </c:ext>
              </c:extLst>
              <c:f>'شاخص های فصلی'!$H$53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736-45BE-A3B4-5C347089F8FA}"/>
            </c:ext>
          </c:extLst>
        </c:ser>
        <c:ser>
          <c:idx val="3"/>
          <c:order val="3"/>
          <c:tx>
            <c:strRef>
              <c:f>'شاخص های فصلی'!$J$52</c:f>
              <c:strCache>
                <c:ptCount val="1"/>
                <c:pt idx="0">
                  <c:v>شاخص سه ماهه چهارم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'شاخص های فصلی'!$J$53:$J$54</c15:sqref>
                  </c15:fullRef>
                </c:ext>
              </c:extLst>
              <c:f>'شاخص های فصلی'!$J$53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736-45BE-A3B4-5C347089F8F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262288927"/>
        <c:axId val="262290367"/>
        <c:axId val="0"/>
      </c:bar3DChart>
      <c:catAx>
        <c:axId val="262288927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62290367"/>
        <c:crosses val="autoZero"/>
        <c:auto val="1"/>
        <c:lblAlgn val="ctr"/>
        <c:lblOffset val="100"/>
        <c:noMultiLvlLbl val="0"/>
      </c:catAx>
      <c:valAx>
        <c:axId val="2622903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6228892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169333</xdr:colOff>
      <xdr:row>0</xdr:row>
      <xdr:rowOff>102128</xdr:rowOff>
    </xdr:from>
    <xdr:to>
      <xdr:col>6</xdr:col>
      <xdr:colOff>497416</xdr:colOff>
      <xdr:row>12</xdr:row>
      <xdr:rowOff>137583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9BE0F6-2C56-331B-A89A-4C82566C6CC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127000</xdr:colOff>
      <xdr:row>13</xdr:row>
      <xdr:rowOff>60854</xdr:rowOff>
    </xdr:from>
    <xdr:to>
      <xdr:col>6</xdr:col>
      <xdr:colOff>465666</xdr:colOff>
      <xdr:row>26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1385C8A-77A5-D55A-719D-78033B0A2D8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97194</xdr:colOff>
      <xdr:row>26</xdr:row>
      <xdr:rowOff>87474</xdr:rowOff>
    </xdr:from>
    <xdr:to>
      <xdr:col>6</xdr:col>
      <xdr:colOff>485970</xdr:colOff>
      <xdr:row>40</xdr:row>
      <xdr:rowOff>22257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2E6A6B16-82C9-165D-9407-6FC84014ECA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88739</xdr:colOff>
      <xdr:row>40</xdr:row>
      <xdr:rowOff>178350</xdr:rowOff>
    </xdr:from>
    <xdr:to>
      <xdr:col>6</xdr:col>
      <xdr:colOff>447093</xdr:colOff>
      <xdr:row>54</xdr:row>
      <xdr:rowOff>97194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64C68D27-EAB9-B170-0C49-1AE8083A443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609017</xdr:colOff>
      <xdr:row>0</xdr:row>
      <xdr:rowOff>168243</xdr:rowOff>
    </xdr:from>
    <xdr:to>
      <xdr:col>13</xdr:col>
      <xdr:colOff>495689</xdr:colOff>
      <xdr:row>12</xdr:row>
      <xdr:rowOff>87476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BB87048B-D249-FB64-E5C9-D9A93F05032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</xdr:col>
      <xdr:colOff>603479</xdr:colOff>
      <xdr:row>13</xdr:row>
      <xdr:rowOff>89322</xdr:rowOff>
    </xdr:from>
    <xdr:to>
      <xdr:col>13</xdr:col>
      <xdr:colOff>515127</xdr:colOff>
      <xdr:row>26</xdr:row>
      <xdr:rowOff>29158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38D60549-2271-D422-B649-26BD799DE03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7</xdr:col>
      <xdr:colOff>682</xdr:colOff>
      <xdr:row>26</xdr:row>
      <xdr:rowOff>130919</xdr:rowOff>
    </xdr:from>
    <xdr:to>
      <xdr:col>13</xdr:col>
      <xdr:colOff>524847</xdr:colOff>
      <xdr:row>39</xdr:row>
      <xdr:rowOff>165231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47246BDC-667A-DF3E-897B-4DC1F6FC84C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6</xdr:col>
      <xdr:colOff>583844</xdr:colOff>
      <xdr:row>41</xdr:row>
      <xdr:rowOff>1651</xdr:rowOff>
    </xdr:from>
    <xdr:to>
      <xdr:col>13</xdr:col>
      <xdr:colOff>544286</xdr:colOff>
      <xdr:row>54</xdr:row>
      <xdr:rowOff>106913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F3E7C08F-AAA6-32BF-F877-EFB03711E97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14</xdr:col>
      <xdr:colOff>214703</xdr:colOff>
      <xdr:row>0</xdr:row>
      <xdr:rowOff>160078</xdr:rowOff>
    </xdr:from>
    <xdr:to>
      <xdr:col>20</xdr:col>
      <xdr:colOff>485969</xdr:colOff>
      <xdr:row>12</xdr:row>
      <xdr:rowOff>136071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20A0F352-314F-B894-0E6B-390777A030D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14</xdr:col>
      <xdr:colOff>204984</xdr:colOff>
      <xdr:row>13</xdr:row>
      <xdr:rowOff>71047</xdr:rowOff>
    </xdr:from>
    <xdr:to>
      <xdr:col>20</xdr:col>
      <xdr:colOff>524848</xdr:colOff>
      <xdr:row>26</xdr:row>
      <xdr:rowOff>38878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96175391-D520-7D1B-554C-6E6270AB546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14</xdr:col>
      <xdr:colOff>176408</xdr:colOff>
      <xdr:row>27</xdr:row>
      <xdr:rowOff>40141</xdr:rowOff>
    </xdr:from>
    <xdr:to>
      <xdr:col>20</xdr:col>
      <xdr:colOff>554005</xdr:colOff>
      <xdr:row>39</xdr:row>
      <xdr:rowOff>184669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7A2F1F4B-F259-F080-1F77-B26EBD716D6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14</xdr:col>
      <xdr:colOff>166494</xdr:colOff>
      <xdr:row>41</xdr:row>
      <xdr:rowOff>51613</xdr:rowOff>
    </xdr:from>
    <xdr:to>
      <xdr:col>20</xdr:col>
      <xdr:colOff>485969</xdr:colOff>
      <xdr:row>54</xdr:row>
      <xdr:rowOff>77755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41556CE2-C684-A275-DC63-B41C1F29278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21</xdr:col>
      <xdr:colOff>132963</xdr:colOff>
      <xdr:row>1</xdr:row>
      <xdr:rowOff>2428</xdr:rowOff>
    </xdr:from>
    <xdr:to>
      <xdr:col>27</xdr:col>
      <xdr:colOff>485969</xdr:colOff>
      <xdr:row>12</xdr:row>
      <xdr:rowOff>145791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6868267E-FDD0-4664-712B-033B40A583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21</xdr:col>
      <xdr:colOff>93887</xdr:colOff>
      <xdr:row>13</xdr:row>
      <xdr:rowOff>79019</xdr:rowOff>
    </xdr:from>
    <xdr:to>
      <xdr:col>27</xdr:col>
      <xdr:colOff>476250</xdr:colOff>
      <xdr:row>26</xdr:row>
      <xdr:rowOff>68036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E22D74F6-6DCA-5F07-8A9B-F697A6A7FD5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98019E0-3170-4F50-B94D-D77D4CFDA863}">
  <we:reference id="wa104381504" version="1.0.0.0" store="en-US" storeType="OMEX"/>
  <we:alternateReferences>
    <we:reference id="WA104381504" version="1.0.0.0" store="WA104381504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7"/>
  <sheetViews>
    <sheetView rightToLeft="1" topLeftCell="A10" zoomScale="80" zoomScaleNormal="80" workbookViewId="0">
      <selection activeCell="C89" sqref="C89"/>
    </sheetView>
  </sheetViews>
  <sheetFormatPr defaultRowHeight="15" x14ac:dyDescent="0.25"/>
  <cols>
    <col min="1" max="1" width="44.28515625" style="24" customWidth="1"/>
    <col min="2" max="2" width="26.140625" style="22" customWidth="1"/>
    <col min="3" max="3" width="34.28515625" style="24" customWidth="1"/>
    <col min="4" max="4" width="30.140625" style="24" customWidth="1"/>
    <col min="5" max="5" width="30.28515625" style="24" customWidth="1"/>
    <col min="6" max="6" width="33.140625" style="24" customWidth="1"/>
    <col min="7" max="7" width="15" style="22" customWidth="1"/>
    <col min="8" max="8" width="18.42578125" style="22" customWidth="1"/>
    <col min="9" max="9" width="5.7109375" style="24" customWidth="1"/>
    <col min="10" max="10" width="30.28515625" style="22" customWidth="1"/>
    <col min="11" max="11" width="11.28515625" style="24" customWidth="1"/>
    <col min="12" max="12" width="7.5703125" style="24" customWidth="1"/>
    <col min="13" max="13" width="4" style="4" customWidth="1"/>
    <col min="14" max="14" width="9.140625" style="3" customWidth="1"/>
    <col min="15" max="15" width="6.42578125" style="4" customWidth="1"/>
    <col min="16" max="16" width="7.28515625" style="4" customWidth="1"/>
    <col min="17" max="17" width="3.42578125" style="4" customWidth="1"/>
    <col min="18" max="18" width="6.28515625" style="3" customWidth="1"/>
    <col min="19" max="19" width="6.7109375" style="4" customWidth="1"/>
    <col min="20" max="20" width="6.140625" style="4" customWidth="1"/>
    <col min="21" max="21" width="3.42578125" style="4" customWidth="1"/>
    <col min="22" max="22" width="6.5703125" style="3" customWidth="1"/>
    <col min="23" max="23" width="7" style="4" customWidth="1"/>
    <col min="24" max="24" width="7.7109375" style="4" customWidth="1"/>
    <col min="25" max="16384" width="9.140625" style="4"/>
  </cols>
  <sheetData>
    <row r="1" spans="1:12" s="3" customFormat="1" x14ac:dyDescent="0.25">
      <c r="A1" s="21" t="s">
        <v>102</v>
      </c>
      <c r="B1" s="21" t="s">
        <v>0</v>
      </c>
      <c r="C1" s="21" t="s">
        <v>33</v>
      </c>
      <c r="D1" s="21" t="s">
        <v>31</v>
      </c>
      <c r="E1" s="21" t="s">
        <v>29</v>
      </c>
      <c r="F1" s="21" t="s">
        <v>32</v>
      </c>
      <c r="G1" s="22"/>
      <c r="H1" s="22"/>
      <c r="I1" s="22"/>
      <c r="J1" s="22"/>
      <c r="K1" s="22"/>
      <c r="L1" s="22"/>
    </row>
    <row r="2" spans="1:12" x14ac:dyDescent="0.25">
      <c r="A2" s="17" t="s">
        <v>103</v>
      </c>
      <c r="B2" s="21">
        <v>24058</v>
      </c>
      <c r="C2" s="38"/>
      <c r="D2" s="38"/>
      <c r="E2" s="38"/>
      <c r="F2" s="40"/>
      <c r="G2" s="88"/>
      <c r="H2" s="73" t="s">
        <v>8</v>
      </c>
      <c r="I2" s="23"/>
    </row>
    <row r="3" spans="1:12" x14ac:dyDescent="0.25">
      <c r="A3" s="17" t="s">
        <v>104</v>
      </c>
      <c r="B3" s="21">
        <v>24059</v>
      </c>
      <c r="C3" s="38"/>
      <c r="D3" s="38"/>
      <c r="E3" s="38"/>
      <c r="F3" s="40"/>
      <c r="G3" s="88"/>
      <c r="H3" s="73"/>
      <c r="I3" s="23"/>
    </row>
    <row r="4" spans="1:12" x14ac:dyDescent="0.25">
      <c r="A4" s="17" t="s">
        <v>105</v>
      </c>
      <c r="B4" s="21">
        <v>24060</v>
      </c>
      <c r="C4" s="38"/>
      <c r="D4" s="38"/>
      <c r="E4" s="38"/>
      <c r="F4" s="40"/>
      <c r="G4" s="88"/>
      <c r="H4" s="73"/>
      <c r="I4" s="23"/>
    </row>
    <row r="5" spans="1:12" x14ac:dyDescent="0.25">
      <c r="A5" s="17" t="s">
        <v>106</v>
      </c>
      <c r="B5" s="21">
        <v>24061</v>
      </c>
      <c r="C5" s="38"/>
      <c r="D5" s="38"/>
      <c r="E5" s="38"/>
      <c r="F5" s="40"/>
      <c r="G5" s="88"/>
      <c r="H5" s="73"/>
      <c r="I5" s="23"/>
    </row>
    <row r="6" spans="1:12" x14ac:dyDescent="0.25">
      <c r="A6" s="17" t="s">
        <v>107</v>
      </c>
      <c r="B6" s="21">
        <v>24062</v>
      </c>
      <c r="C6" s="38"/>
      <c r="D6" s="38"/>
      <c r="E6" s="38"/>
      <c r="F6" s="40"/>
      <c r="G6" s="88"/>
      <c r="H6" s="73"/>
      <c r="I6" s="23"/>
    </row>
    <row r="7" spans="1:12" x14ac:dyDescent="0.25">
      <c r="A7" s="17" t="s">
        <v>108</v>
      </c>
      <c r="B7" s="21">
        <v>24063</v>
      </c>
      <c r="C7" s="38"/>
      <c r="D7" s="38"/>
      <c r="E7" s="38"/>
      <c r="F7" s="40"/>
      <c r="G7" s="88"/>
      <c r="H7" s="73"/>
      <c r="I7" s="23"/>
    </row>
    <row r="8" spans="1:12" x14ac:dyDescent="0.25">
      <c r="A8" s="17" t="s">
        <v>109</v>
      </c>
      <c r="B8" s="21">
        <v>24064</v>
      </c>
      <c r="C8" s="38"/>
      <c r="D8" s="38"/>
      <c r="E8" s="38"/>
      <c r="F8" s="40"/>
      <c r="G8" s="88"/>
      <c r="H8" s="73"/>
      <c r="I8" s="23"/>
    </row>
    <row r="9" spans="1:12" ht="16.5" thickBot="1" x14ac:dyDescent="0.3">
      <c r="A9" s="17" t="s">
        <v>110</v>
      </c>
      <c r="B9" s="21">
        <v>24065</v>
      </c>
      <c r="C9" s="38"/>
      <c r="D9" s="38"/>
      <c r="E9" s="38"/>
      <c r="F9" s="40"/>
      <c r="G9" s="88"/>
      <c r="H9" s="73"/>
      <c r="I9" s="23"/>
      <c r="J9" s="64" t="s">
        <v>47</v>
      </c>
      <c r="K9" s="51"/>
    </row>
    <row r="10" spans="1:12" ht="15.75" thickBot="1" x14ac:dyDescent="0.3">
      <c r="A10" s="17" t="s">
        <v>111</v>
      </c>
      <c r="B10" s="21">
        <v>24066</v>
      </c>
      <c r="C10" s="38"/>
      <c r="D10" s="38"/>
      <c r="E10" s="38"/>
      <c r="F10" s="40"/>
      <c r="G10" s="88"/>
      <c r="H10" s="73"/>
      <c r="I10" s="23"/>
      <c r="J10" s="52" t="s">
        <v>154</v>
      </c>
      <c r="K10" s="53">
        <f>SUM(C16+D16+E16+F16)</f>
        <v>0</v>
      </c>
    </row>
    <row r="11" spans="1:12" x14ac:dyDescent="0.25">
      <c r="A11" s="17" t="s">
        <v>112</v>
      </c>
      <c r="B11" s="21">
        <v>24067</v>
      </c>
      <c r="C11" s="38"/>
      <c r="D11" s="38"/>
      <c r="E11" s="38"/>
      <c r="F11" s="40"/>
      <c r="G11" s="88"/>
      <c r="H11" s="73"/>
      <c r="I11" s="23"/>
    </row>
    <row r="12" spans="1:12" ht="15.75" x14ac:dyDescent="0.25">
      <c r="A12" s="17" t="s">
        <v>113</v>
      </c>
      <c r="B12" s="21">
        <v>24068</v>
      </c>
      <c r="C12" s="38"/>
      <c r="D12" s="38"/>
      <c r="E12" s="38"/>
      <c r="F12" s="40"/>
      <c r="G12" s="88"/>
      <c r="H12" s="73"/>
      <c r="I12" s="31"/>
      <c r="J12" s="60" t="s">
        <v>47</v>
      </c>
      <c r="K12" s="39"/>
    </row>
    <row r="13" spans="1:12" ht="15" customHeight="1" x14ac:dyDescent="0.25">
      <c r="A13" s="17" t="s">
        <v>114</v>
      </c>
      <c r="B13" s="21">
        <v>24069</v>
      </c>
      <c r="C13" s="38"/>
      <c r="D13" s="38"/>
      <c r="E13" s="38"/>
      <c r="F13" s="40"/>
      <c r="G13" s="88"/>
      <c r="H13" s="73"/>
      <c r="I13" s="68"/>
      <c r="J13" s="69" t="s">
        <v>137</v>
      </c>
      <c r="K13" s="70"/>
    </row>
    <row r="14" spans="1:12" x14ac:dyDescent="0.25">
      <c r="A14" s="17" t="s">
        <v>115</v>
      </c>
      <c r="B14" s="21">
        <v>24070</v>
      </c>
      <c r="C14" s="38"/>
      <c r="D14" s="38"/>
      <c r="E14" s="38"/>
      <c r="F14" s="40"/>
      <c r="G14" s="88"/>
      <c r="H14" s="73"/>
      <c r="I14" s="68"/>
      <c r="J14" s="69"/>
      <c r="K14" s="70"/>
    </row>
    <row r="15" spans="1:12" ht="15" customHeight="1" x14ac:dyDescent="0.25">
      <c r="A15" s="17" t="s">
        <v>116</v>
      </c>
      <c r="B15" s="21">
        <v>24071</v>
      </c>
      <c r="C15" s="38"/>
      <c r="D15" s="38"/>
      <c r="E15" s="38"/>
      <c r="F15" s="40"/>
      <c r="G15" s="88"/>
      <c r="H15" s="73"/>
      <c r="I15" s="68"/>
      <c r="J15" s="69"/>
      <c r="K15" s="70"/>
    </row>
    <row r="16" spans="1:12" x14ac:dyDescent="0.25">
      <c r="A16" s="100"/>
      <c r="B16" s="25" t="s">
        <v>1</v>
      </c>
      <c r="C16" s="19">
        <f>SUM(C2:C15)</f>
        <v>0</v>
      </c>
      <c r="D16" s="19">
        <f>SUM(D2:D15)</f>
        <v>0</v>
      </c>
      <c r="E16" s="19">
        <f>SUM(E2:E15)</f>
        <v>0</v>
      </c>
      <c r="F16" s="19">
        <f>SUM(F2:F15)</f>
        <v>0</v>
      </c>
      <c r="G16" s="20" t="s">
        <v>51</v>
      </c>
      <c r="H16" s="73"/>
      <c r="I16" s="68"/>
      <c r="J16" s="69"/>
      <c r="K16" s="70"/>
    </row>
    <row r="17" spans="1:12" x14ac:dyDescent="0.25">
      <c r="A17" s="100"/>
      <c r="B17" s="26" t="s">
        <v>50</v>
      </c>
      <c r="C17" s="44"/>
      <c r="D17" s="44"/>
      <c r="E17" s="44"/>
      <c r="F17" s="5"/>
      <c r="G17" s="20" t="s">
        <v>11</v>
      </c>
      <c r="H17" s="73"/>
      <c r="I17" s="68"/>
      <c r="J17" s="69"/>
      <c r="K17" s="70"/>
    </row>
    <row r="18" spans="1:12" x14ac:dyDescent="0.25">
      <c r="A18" s="100"/>
      <c r="B18" s="20" t="s">
        <v>45</v>
      </c>
      <c r="C18" s="27" t="s">
        <v>69</v>
      </c>
      <c r="D18" s="27" t="s">
        <v>70</v>
      </c>
      <c r="E18" s="27" t="s">
        <v>71</v>
      </c>
      <c r="F18" s="27" t="s">
        <v>72</v>
      </c>
      <c r="G18" s="28"/>
      <c r="H18" s="29"/>
      <c r="I18" s="23"/>
    </row>
    <row r="19" spans="1:12" x14ac:dyDescent="0.25">
      <c r="A19" s="100"/>
      <c r="B19" s="20" t="s">
        <v>65</v>
      </c>
      <c r="C19" s="74"/>
      <c r="D19" s="74"/>
      <c r="E19" s="74"/>
      <c r="F19" s="74"/>
    </row>
    <row r="21" spans="1:12" s="3" customFormat="1" ht="15.75" x14ac:dyDescent="0.25">
      <c r="A21" s="21" t="s">
        <v>102</v>
      </c>
      <c r="B21" s="21" t="s">
        <v>0</v>
      </c>
      <c r="C21" s="21" t="s">
        <v>33</v>
      </c>
      <c r="D21" s="21" t="s">
        <v>31</v>
      </c>
      <c r="E21" s="21" t="s">
        <v>29</v>
      </c>
      <c r="F21" s="21" t="s">
        <v>32</v>
      </c>
      <c r="G21" s="90"/>
      <c r="H21" s="73" t="s">
        <v>9</v>
      </c>
      <c r="I21" s="31"/>
      <c r="J21" s="62" t="s">
        <v>47</v>
      </c>
      <c r="K21" s="20"/>
      <c r="L21" s="22"/>
    </row>
    <row r="22" spans="1:12" x14ac:dyDescent="0.25">
      <c r="A22" s="17" t="s">
        <v>117</v>
      </c>
      <c r="B22" s="20">
        <v>24106</v>
      </c>
      <c r="C22" s="8"/>
      <c r="D22" s="38"/>
      <c r="E22" s="38"/>
      <c r="F22" s="8"/>
      <c r="G22" s="91"/>
      <c r="H22" s="73"/>
      <c r="I22" s="23"/>
      <c r="J22" s="20" t="s">
        <v>143</v>
      </c>
      <c r="K22" s="17">
        <f>SUM(C28+D28+E28+F28)</f>
        <v>0</v>
      </c>
    </row>
    <row r="23" spans="1:12" x14ac:dyDescent="0.25">
      <c r="A23" s="17" t="s">
        <v>118</v>
      </c>
      <c r="B23" s="20">
        <v>24107</v>
      </c>
      <c r="C23" s="8"/>
      <c r="D23" s="38"/>
      <c r="E23" s="38"/>
      <c r="F23" s="8"/>
      <c r="G23" s="91"/>
      <c r="H23" s="73"/>
      <c r="I23" s="23"/>
      <c r="J23" s="20" t="s">
        <v>144</v>
      </c>
      <c r="K23" s="17">
        <f>SUM(C30+D30+E30+F30)</f>
        <v>0</v>
      </c>
    </row>
    <row r="24" spans="1:12" x14ac:dyDescent="0.25">
      <c r="A24" s="17" t="s">
        <v>119</v>
      </c>
      <c r="B24" s="20">
        <v>24108</v>
      </c>
      <c r="C24" s="8"/>
      <c r="D24" s="38"/>
      <c r="E24" s="38"/>
      <c r="F24" s="8"/>
      <c r="G24" s="91"/>
      <c r="H24" s="73"/>
      <c r="I24" s="23"/>
      <c r="J24" s="20" t="s">
        <v>145</v>
      </c>
      <c r="K24" s="17">
        <f>SUM(C32+D32+E32+F32)</f>
        <v>0</v>
      </c>
    </row>
    <row r="25" spans="1:12" x14ac:dyDescent="0.25">
      <c r="A25" s="17" t="s">
        <v>120</v>
      </c>
      <c r="B25" s="20">
        <v>24109</v>
      </c>
      <c r="C25" s="8"/>
      <c r="D25" s="38"/>
      <c r="E25" s="38"/>
      <c r="F25" s="38"/>
      <c r="G25" s="91"/>
      <c r="H25" s="73"/>
      <c r="I25" s="23"/>
      <c r="J25" s="20" t="s">
        <v>146</v>
      </c>
      <c r="K25" s="17">
        <f>SUM(C34+D34+E34+F34)</f>
        <v>0</v>
      </c>
    </row>
    <row r="26" spans="1:12" ht="15.75" thickBot="1" x14ac:dyDescent="0.3">
      <c r="A26" s="17" t="s">
        <v>121</v>
      </c>
      <c r="B26" s="20">
        <v>24110</v>
      </c>
      <c r="C26" s="8"/>
      <c r="D26" s="38"/>
      <c r="E26" s="38"/>
      <c r="F26" s="38"/>
      <c r="G26" s="92"/>
      <c r="H26" s="73"/>
      <c r="I26" s="23"/>
      <c r="J26" s="45" t="s">
        <v>147</v>
      </c>
      <c r="K26" s="51">
        <f>SUM(C36+D36+E36+F36)</f>
        <v>0</v>
      </c>
    </row>
    <row r="27" spans="1:12" ht="15.75" thickBot="1" x14ac:dyDescent="0.3">
      <c r="A27" s="100"/>
      <c r="B27" s="25" t="s">
        <v>1</v>
      </c>
      <c r="C27" s="19">
        <f>SUM(C22:C26)</f>
        <v>0</v>
      </c>
      <c r="D27" s="19">
        <f>SUM(D22:D26)</f>
        <v>0</v>
      </c>
      <c r="E27" s="19">
        <f t="shared" ref="E27:F27" si="0">SUM(E22:E26)</f>
        <v>0</v>
      </c>
      <c r="F27" s="19">
        <f t="shared" si="0"/>
        <v>0</v>
      </c>
      <c r="G27" s="20" t="s">
        <v>7</v>
      </c>
      <c r="H27" s="73"/>
      <c r="I27" s="23"/>
      <c r="J27" s="52" t="s">
        <v>1</v>
      </c>
      <c r="K27" s="53">
        <f>SUM(K22:K26)</f>
        <v>0</v>
      </c>
    </row>
    <row r="28" spans="1:12" x14ac:dyDescent="0.25">
      <c r="A28" s="100"/>
      <c r="B28" s="71" t="s">
        <v>2</v>
      </c>
      <c r="C28" s="8"/>
      <c r="D28" s="8"/>
      <c r="E28" s="8"/>
      <c r="F28" s="8"/>
      <c r="G28" s="91"/>
      <c r="H28" s="73"/>
      <c r="I28" s="23"/>
    </row>
    <row r="29" spans="1:12" x14ac:dyDescent="0.25">
      <c r="A29" s="100"/>
      <c r="B29" s="72"/>
      <c r="C29" s="17" t="s">
        <v>73</v>
      </c>
      <c r="D29" s="17" t="s">
        <v>74</v>
      </c>
      <c r="E29" s="17" t="s">
        <v>75</v>
      </c>
      <c r="F29" s="17" t="s">
        <v>76</v>
      </c>
      <c r="G29" s="91"/>
      <c r="H29" s="73"/>
      <c r="I29" s="23"/>
    </row>
    <row r="30" spans="1:12" x14ac:dyDescent="0.25">
      <c r="A30" s="100"/>
      <c r="B30" s="71" t="s">
        <v>3</v>
      </c>
      <c r="C30" s="8"/>
      <c r="D30" s="8"/>
      <c r="E30" s="8"/>
      <c r="F30" s="8"/>
      <c r="G30" s="91"/>
      <c r="H30" s="73"/>
      <c r="I30" s="23"/>
    </row>
    <row r="31" spans="1:12" x14ac:dyDescent="0.25">
      <c r="A31" s="100"/>
      <c r="B31" s="72"/>
      <c r="C31" s="17" t="s">
        <v>77</v>
      </c>
      <c r="D31" s="17" t="s">
        <v>78</v>
      </c>
      <c r="E31" s="17" t="s">
        <v>79</v>
      </c>
      <c r="F31" s="17" t="s">
        <v>74</v>
      </c>
      <c r="G31" s="91"/>
      <c r="H31" s="73"/>
      <c r="I31" s="23"/>
    </row>
    <row r="32" spans="1:12" x14ac:dyDescent="0.25">
      <c r="A32" s="100"/>
      <c r="B32" s="71" t="s">
        <v>4</v>
      </c>
      <c r="C32" s="8"/>
      <c r="D32" s="8"/>
      <c r="E32" s="8"/>
      <c r="F32" s="8"/>
      <c r="G32" s="91"/>
      <c r="H32" s="73"/>
      <c r="I32" s="23"/>
    </row>
    <row r="33" spans="1:12" ht="15.75" x14ac:dyDescent="0.25">
      <c r="A33" s="100"/>
      <c r="B33" s="72"/>
      <c r="C33" s="17" t="s">
        <v>80</v>
      </c>
      <c r="D33" s="17" t="s">
        <v>81</v>
      </c>
      <c r="E33" s="17" t="s">
        <v>82</v>
      </c>
      <c r="F33" s="17" t="s">
        <v>83</v>
      </c>
      <c r="G33" s="91"/>
      <c r="H33" s="73"/>
      <c r="I33" s="23"/>
      <c r="J33" s="62" t="s">
        <v>47</v>
      </c>
      <c r="K33" s="20"/>
    </row>
    <row r="34" spans="1:12" x14ac:dyDescent="0.25">
      <c r="A34" s="100"/>
      <c r="B34" s="71" t="s">
        <v>5</v>
      </c>
      <c r="C34" s="8"/>
      <c r="D34" s="8"/>
      <c r="E34" s="8"/>
      <c r="F34" s="8"/>
      <c r="G34" s="91"/>
      <c r="H34" s="73"/>
      <c r="I34" s="23"/>
      <c r="J34" s="20" t="s">
        <v>149</v>
      </c>
      <c r="K34" s="17">
        <f>SUM(C22:F22)</f>
        <v>0</v>
      </c>
    </row>
    <row r="35" spans="1:12" x14ac:dyDescent="0.25">
      <c r="A35" s="100"/>
      <c r="B35" s="72"/>
      <c r="C35" s="17" t="s">
        <v>88</v>
      </c>
      <c r="D35" s="17" t="s">
        <v>89</v>
      </c>
      <c r="E35" s="17" t="s">
        <v>90</v>
      </c>
      <c r="F35" s="17" t="s">
        <v>91</v>
      </c>
      <c r="G35" s="91"/>
      <c r="H35" s="73"/>
      <c r="I35" s="23"/>
      <c r="J35" s="20" t="s">
        <v>150</v>
      </c>
      <c r="K35" s="17">
        <f t="shared" ref="K35:K38" si="1">SUM(C23:F23)</f>
        <v>0</v>
      </c>
    </row>
    <row r="36" spans="1:12" x14ac:dyDescent="0.25">
      <c r="A36" s="100"/>
      <c r="B36" s="71" t="s">
        <v>6</v>
      </c>
      <c r="C36" s="8"/>
      <c r="D36" s="8"/>
      <c r="E36" s="8"/>
      <c r="F36" s="8"/>
      <c r="G36" s="92"/>
      <c r="H36" s="73"/>
      <c r="I36" s="23"/>
      <c r="J36" s="20" t="s">
        <v>151</v>
      </c>
      <c r="K36" s="17">
        <f t="shared" si="1"/>
        <v>0</v>
      </c>
    </row>
    <row r="37" spans="1:12" x14ac:dyDescent="0.25">
      <c r="A37" s="100"/>
      <c r="B37" s="72"/>
      <c r="C37" s="17" t="s">
        <v>87</v>
      </c>
      <c r="D37" s="17" t="s">
        <v>86</v>
      </c>
      <c r="E37" s="17" t="s">
        <v>85</v>
      </c>
      <c r="F37" s="17" t="s">
        <v>84</v>
      </c>
      <c r="G37" s="32"/>
      <c r="H37" s="73"/>
      <c r="I37" s="23"/>
      <c r="J37" s="20" t="s">
        <v>152</v>
      </c>
      <c r="K37" s="17">
        <f t="shared" si="1"/>
        <v>0</v>
      </c>
    </row>
    <row r="38" spans="1:12" ht="15.75" thickBot="1" x14ac:dyDescent="0.3">
      <c r="A38" s="100"/>
      <c r="B38" s="26" t="s">
        <v>1</v>
      </c>
      <c r="C38" s="18">
        <f>SUM(C28:C36)</f>
        <v>0</v>
      </c>
      <c r="D38" s="18">
        <f>SUM(D28:D36)</f>
        <v>0</v>
      </c>
      <c r="E38" s="18">
        <f>SUM(E28:E36)</f>
        <v>0</v>
      </c>
      <c r="F38" s="18">
        <f>SUM(F28:F36)</f>
        <v>0</v>
      </c>
      <c r="G38" s="20" t="s">
        <v>10</v>
      </c>
      <c r="H38" s="73"/>
      <c r="I38" s="23"/>
      <c r="J38" s="48" t="s">
        <v>153</v>
      </c>
      <c r="K38" s="51">
        <f t="shared" si="1"/>
        <v>0</v>
      </c>
    </row>
    <row r="39" spans="1:12" ht="15.75" thickBot="1" x14ac:dyDescent="0.3">
      <c r="A39" s="100"/>
      <c r="B39" s="20" t="s">
        <v>65</v>
      </c>
      <c r="C39" s="74"/>
      <c r="D39" s="74"/>
      <c r="E39" s="74"/>
      <c r="F39" s="74"/>
      <c r="J39" s="52" t="s">
        <v>155</v>
      </c>
      <c r="K39" s="53">
        <f>SUM(K34:K38)</f>
        <v>0</v>
      </c>
    </row>
    <row r="41" spans="1:12" s="3" customFormat="1" ht="15.75" x14ac:dyDescent="0.25">
      <c r="A41" s="21" t="s">
        <v>102</v>
      </c>
      <c r="B41" s="21" t="s">
        <v>0</v>
      </c>
      <c r="C41" s="21" t="s">
        <v>33</v>
      </c>
      <c r="D41" s="21" t="s">
        <v>31</v>
      </c>
      <c r="E41" s="21" t="s">
        <v>29</v>
      </c>
      <c r="F41" s="21" t="s">
        <v>32</v>
      </c>
      <c r="G41" s="93" t="s">
        <v>7</v>
      </c>
      <c r="H41" s="73" t="s">
        <v>12</v>
      </c>
      <c r="I41" s="31"/>
      <c r="J41" s="62" t="s">
        <v>47</v>
      </c>
      <c r="K41" s="20"/>
      <c r="L41" s="22"/>
    </row>
    <row r="42" spans="1:12" x14ac:dyDescent="0.25">
      <c r="A42" s="17" t="s">
        <v>122</v>
      </c>
      <c r="B42" s="20">
        <v>7890</v>
      </c>
      <c r="C42" s="38"/>
      <c r="D42" s="38"/>
      <c r="E42" s="38"/>
      <c r="F42" s="40"/>
      <c r="G42" s="94"/>
      <c r="H42" s="73"/>
      <c r="I42" s="23"/>
      <c r="J42" s="20" t="s">
        <v>138</v>
      </c>
      <c r="K42" s="17">
        <f>SUM(C42+D42+E42+F42)</f>
        <v>0</v>
      </c>
    </row>
    <row r="43" spans="1:12" x14ac:dyDescent="0.25">
      <c r="A43" s="17" t="s">
        <v>123</v>
      </c>
      <c r="B43" s="20">
        <v>7247</v>
      </c>
      <c r="C43" s="38"/>
      <c r="D43" s="38"/>
      <c r="E43" s="38"/>
      <c r="F43" s="40"/>
      <c r="G43" s="94"/>
      <c r="H43" s="73"/>
      <c r="I43" s="23"/>
      <c r="J43" s="20" t="s">
        <v>139</v>
      </c>
      <c r="K43" s="17">
        <f t="shared" ref="K43:K46" si="2">SUM(C43+D43+E43+F43)</f>
        <v>0</v>
      </c>
    </row>
    <row r="44" spans="1:12" x14ac:dyDescent="0.25">
      <c r="A44" s="17" t="s">
        <v>124</v>
      </c>
      <c r="B44" s="20">
        <v>7889</v>
      </c>
      <c r="C44" s="38"/>
      <c r="D44" s="38"/>
      <c r="E44" s="38"/>
      <c r="F44" s="40"/>
      <c r="G44" s="94"/>
      <c r="H44" s="73"/>
      <c r="I44" s="23"/>
      <c r="J44" s="20" t="s">
        <v>140</v>
      </c>
      <c r="K44" s="17">
        <f t="shared" si="2"/>
        <v>0</v>
      </c>
    </row>
    <row r="45" spans="1:12" x14ac:dyDescent="0.25">
      <c r="A45" s="17" t="s">
        <v>125</v>
      </c>
      <c r="B45" s="20">
        <v>7888</v>
      </c>
      <c r="C45" s="38"/>
      <c r="D45" s="38"/>
      <c r="E45" s="38"/>
      <c r="F45" s="40"/>
      <c r="G45" s="94"/>
      <c r="H45" s="73"/>
      <c r="I45" s="23"/>
      <c r="J45" s="20" t="s">
        <v>141</v>
      </c>
      <c r="K45" s="17">
        <f t="shared" si="2"/>
        <v>0</v>
      </c>
    </row>
    <row r="46" spans="1:12" ht="15.75" thickBot="1" x14ac:dyDescent="0.3">
      <c r="A46" s="17" t="s">
        <v>126</v>
      </c>
      <c r="B46" s="20">
        <v>7887</v>
      </c>
      <c r="C46" s="38"/>
      <c r="D46" s="38"/>
      <c r="E46" s="38"/>
      <c r="F46" s="40"/>
      <c r="G46" s="94"/>
      <c r="H46" s="73"/>
      <c r="I46" s="23"/>
      <c r="J46" s="48" t="s">
        <v>142</v>
      </c>
      <c r="K46" s="51">
        <f t="shared" si="2"/>
        <v>0</v>
      </c>
    </row>
    <row r="47" spans="1:12" ht="15.75" thickBot="1" x14ac:dyDescent="0.3">
      <c r="A47" s="100"/>
      <c r="B47" s="25" t="s">
        <v>1</v>
      </c>
      <c r="C47" s="19">
        <f>SUM(C42:C46)</f>
        <v>0</v>
      </c>
      <c r="D47" s="19">
        <f>SUM(D42:D46)</f>
        <v>0</v>
      </c>
      <c r="E47" s="19">
        <f t="shared" ref="E47:F47" si="3">SUM(E42:E46)</f>
        <v>0</v>
      </c>
      <c r="F47" s="19">
        <f t="shared" si="3"/>
        <v>0</v>
      </c>
      <c r="G47" s="95"/>
      <c r="H47" s="73"/>
      <c r="I47" s="23"/>
      <c r="J47" s="52" t="s">
        <v>1</v>
      </c>
      <c r="K47" s="53">
        <f>SUM(K42:K46)</f>
        <v>0</v>
      </c>
    </row>
    <row r="48" spans="1:12" ht="15.75" x14ac:dyDescent="0.25">
      <c r="A48" s="100"/>
      <c r="B48" s="71" t="s">
        <v>2</v>
      </c>
      <c r="C48" s="17">
        <f>SUM(C28)</f>
        <v>0</v>
      </c>
      <c r="D48" s="17">
        <f>SUM(D28)</f>
        <v>0</v>
      </c>
      <c r="E48" s="17">
        <f t="shared" ref="E48:F48" si="4">SUM(E28)</f>
        <v>0</v>
      </c>
      <c r="F48" s="17">
        <f t="shared" si="4"/>
        <v>0</v>
      </c>
      <c r="G48" s="96" t="s">
        <v>10</v>
      </c>
      <c r="H48" s="73"/>
      <c r="I48" s="23"/>
      <c r="J48" s="61" t="s">
        <v>47</v>
      </c>
      <c r="K48" s="49"/>
    </row>
    <row r="49" spans="1:12" x14ac:dyDescent="0.25">
      <c r="A49" s="100"/>
      <c r="B49" s="72"/>
      <c r="C49" s="17" t="s">
        <v>73</v>
      </c>
      <c r="D49" s="17" t="s">
        <v>74</v>
      </c>
      <c r="E49" s="17" t="s">
        <v>75</v>
      </c>
      <c r="F49" s="17" t="s">
        <v>76</v>
      </c>
      <c r="G49" s="96"/>
      <c r="H49" s="73"/>
      <c r="I49" s="23"/>
      <c r="J49" s="20" t="s">
        <v>143</v>
      </c>
      <c r="K49" s="17">
        <f>SUM(C48+D48+E48+F48)</f>
        <v>0</v>
      </c>
    </row>
    <row r="50" spans="1:12" x14ac:dyDescent="0.25">
      <c r="A50" s="100"/>
      <c r="B50" s="71" t="s">
        <v>3</v>
      </c>
      <c r="C50" s="17">
        <f>SUM(C30)</f>
        <v>0</v>
      </c>
      <c r="D50" s="17">
        <f t="shared" ref="D50:F50" si="5">SUM(D30)</f>
        <v>0</v>
      </c>
      <c r="E50" s="17">
        <f t="shared" si="5"/>
        <v>0</v>
      </c>
      <c r="F50" s="17">
        <f t="shared" si="5"/>
        <v>0</v>
      </c>
      <c r="G50" s="96"/>
      <c r="H50" s="73"/>
      <c r="I50" s="23"/>
      <c r="J50" s="20" t="s">
        <v>144</v>
      </c>
      <c r="K50" s="17">
        <f>SUM(C50+D50+E50+F50)</f>
        <v>0</v>
      </c>
    </row>
    <row r="51" spans="1:12" x14ac:dyDescent="0.25">
      <c r="A51" s="100"/>
      <c r="B51" s="72"/>
      <c r="C51" s="17" t="s">
        <v>77</v>
      </c>
      <c r="D51" s="17" t="s">
        <v>78</v>
      </c>
      <c r="E51" s="17" t="s">
        <v>79</v>
      </c>
      <c r="F51" s="17" t="s">
        <v>74</v>
      </c>
      <c r="G51" s="96"/>
      <c r="H51" s="73"/>
      <c r="I51" s="23"/>
      <c r="J51" s="20" t="s">
        <v>145</v>
      </c>
      <c r="K51" s="17">
        <f>SUM(C52+D52+E52+F52)</f>
        <v>0</v>
      </c>
    </row>
    <row r="52" spans="1:12" x14ac:dyDescent="0.25">
      <c r="A52" s="100"/>
      <c r="B52" s="71" t="s">
        <v>4</v>
      </c>
      <c r="C52" s="17">
        <f>SUM(C32)</f>
        <v>0</v>
      </c>
      <c r="D52" s="17">
        <f t="shared" ref="D52:F52" si="6">SUM(D32)</f>
        <v>0</v>
      </c>
      <c r="E52" s="17">
        <f t="shared" si="6"/>
        <v>0</v>
      </c>
      <c r="F52" s="17">
        <f t="shared" si="6"/>
        <v>0</v>
      </c>
      <c r="G52" s="96"/>
      <c r="H52" s="73"/>
      <c r="I52" s="23"/>
      <c r="J52" s="20" t="s">
        <v>146</v>
      </c>
      <c r="K52" s="17">
        <f>SUM(C54+D54+E54+F54)</f>
        <v>0</v>
      </c>
    </row>
    <row r="53" spans="1:12" ht="15.75" thickBot="1" x14ac:dyDescent="0.3">
      <c r="A53" s="100"/>
      <c r="B53" s="72"/>
      <c r="C53" s="17" t="s">
        <v>80</v>
      </c>
      <c r="D53" s="17" t="s">
        <v>81</v>
      </c>
      <c r="E53" s="17" t="s">
        <v>82</v>
      </c>
      <c r="F53" s="17" t="s">
        <v>83</v>
      </c>
      <c r="G53" s="96"/>
      <c r="H53" s="73"/>
      <c r="I53" s="23"/>
      <c r="J53" s="48" t="s">
        <v>147</v>
      </c>
      <c r="K53" s="51">
        <f>SUM(C56+D56+E56+F56)</f>
        <v>0</v>
      </c>
    </row>
    <row r="54" spans="1:12" ht="15.75" thickBot="1" x14ac:dyDescent="0.3">
      <c r="A54" s="100"/>
      <c r="B54" s="71" t="s">
        <v>5</v>
      </c>
      <c r="C54" s="17">
        <f>SUM(C34)</f>
        <v>0</v>
      </c>
      <c r="D54" s="17">
        <f t="shared" ref="D54:F54" si="7">SUM(D34)</f>
        <v>0</v>
      </c>
      <c r="E54" s="17">
        <f t="shared" si="7"/>
        <v>0</v>
      </c>
      <c r="F54" s="17">
        <f t="shared" si="7"/>
        <v>0</v>
      </c>
      <c r="G54" s="96"/>
      <c r="H54" s="73"/>
      <c r="I54" s="23"/>
      <c r="J54" s="52" t="s">
        <v>1</v>
      </c>
      <c r="K54" s="53">
        <f>SUM(K49:K53)</f>
        <v>0</v>
      </c>
    </row>
    <row r="55" spans="1:12" x14ac:dyDescent="0.25">
      <c r="A55" s="100"/>
      <c r="B55" s="72"/>
      <c r="C55" s="17" t="s">
        <v>88</v>
      </c>
      <c r="D55" s="17" t="s">
        <v>89</v>
      </c>
      <c r="E55" s="17" t="s">
        <v>90</v>
      </c>
      <c r="F55" s="17" t="s">
        <v>91</v>
      </c>
      <c r="G55" s="96"/>
      <c r="H55" s="73"/>
      <c r="I55" s="23"/>
    </row>
    <row r="56" spans="1:12" x14ac:dyDescent="0.25">
      <c r="A56" s="100"/>
      <c r="B56" s="71" t="s">
        <v>6</v>
      </c>
      <c r="C56" s="17">
        <f>SUM(C36)</f>
        <v>0</v>
      </c>
      <c r="D56" s="17">
        <f t="shared" ref="D56:F56" si="8">SUM(D36)</f>
        <v>0</v>
      </c>
      <c r="E56" s="17">
        <f t="shared" si="8"/>
        <v>0</v>
      </c>
      <c r="F56" s="17">
        <f t="shared" si="8"/>
        <v>0</v>
      </c>
      <c r="G56" s="96"/>
      <c r="H56" s="73"/>
      <c r="I56" s="23"/>
    </row>
    <row r="57" spans="1:12" x14ac:dyDescent="0.25">
      <c r="A57" s="100"/>
      <c r="B57" s="72"/>
      <c r="C57" s="17" t="s">
        <v>87</v>
      </c>
      <c r="D57" s="17" t="s">
        <v>86</v>
      </c>
      <c r="E57" s="17" t="s">
        <v>85</v>
      </c>
      <c r="F57" s="17" t="s">
        <v>84</v>
      </c>
      <c r="G57" s="96"/>
      <c r="H57" s="73"/>
      <c r="I57" s="23"/>
    </row>
    <row r="58" spans="1:12" x14ac:dyDescent="0.25">
      <c r="A58" s="100"/>
      <c r="B58" s="30" t="s">
        <v>1</v>
      </c>
      <c r="C58" s="33">
        <f>SUM(C48:C56)</f>
        <v>0</v>
      </c>
      <c r="D58" s="33">
        <f>SUM(D48:D56)</f>
        <v>0</v>
      </c>
      <c r="E58" s="33">
        <f t="shared" ref="E58:F58" si="9">SUM(E48:E56)</f>
        <v>0</v>
      </c>
      <c r="F58" s="33">
        <f t="shared" si="9"/>
        <v>0</v>
      </c>
      <c r="G58" s="96"/>
      <c r="H58" s="73"/>
    </row>
    <row r="59" spans="1:12" x14ac:dyDescent="0.25">
      <c r="A59" s="100"/>
      <c r="B59" s="20" t="s">
        <v>65</v>
      </c>
      <c r="C59" s="74"/>
      <c r="D59" s="74"/>
      <c r="E59" s="74"/>
      <c r="F59" s="74"/>
    </row>
    <row r="60" spans="1:12" s="3" customFormat="1" ht="15" customHeight="1" x14ac:dyDescent="0.25">
      <c r="A60" s="22"/>
      <c r="B60" s="22"/>
      <c r="C60" s="24"/>
      <c r="D60" s="24"/>
      <c r="E60" s="24"/>
      <c r="F60" s="24"/>
      <c r="G60" s="22"/>
      <c r="H60" s="22"/>
      <c r="I60" s="22"/>
      <c r="J60" s="22"/>
      <c r="K60" s="22"/>
      <c r="L60" s="22"/>
    </row>
    <row r="61" spans="1:12" ht="15" customHeight="1" x14ac:dyDescent="0.25">
      <c r="A61" s="21" t="s">
        <v>102</v>
      </c>
      <c r="B61" s="21" t="s">
        <v>0</v>
      </c>
      <c r="C61" s="21" t="s">
        <v>33</v>
      </c>
      <c r="D61" s="21" t="s">
        <v>31</v>
      </c>
      <c r="E61" s="21" t="s">
        <v>29</v>
      </c>
      <c r="F61" s="21" t="s">
        <v>32</v>
      </c>
      <c r="G61" s="90"/>
      <c r="H61" s="73" t="s">
        <v>15</v>
      </c>
      <c r="I61" s="31"/>
      <c r="J61" s="60" t="s">
        <v>47</v>
      </c>
      <c r="K61" s="50"/>
    </row>
    <row r="62" spans="1:12" ht="15" customHeight="1" x14ac:dyDescent="0.25">
      <c r="A62" s="17" t="s">
        <v>127</v>
      </c>
      <c r="B62" s="20">
        <v>8259</v>
      </c>
      <c r="C62" s="40"/>
      <c r="D62" s="40"/>
      <c r="E62" s="40"/>
      <c r="F62" s="40"/>
      <c r="G62" s="91"/>
      <c r="H62" s="89"/>
      <c r="I62" s="75" t="s">
        <v>67</v>
      </c>
      <c r="J62" s="79" t="s">
        <v>101</v>
      </c>
      <c r="K62" s="81"/>
    </row>
    <row r="63" spans="1:12" x14ac:dyDescent="0.25">
      <c r="A63" s="17" t="s">
        <v>128</v>
      </c>
      <c r="B63" s="20">
        <v>8156</v>
      </c>
      <c r="C63" s="40"/>
      <c r="D63" s="40"/>
      <c r="E63" s="40"/>
      <c r="F63" s="40"/>
      <c r="G63" s="92"/>
      <c r="H63" s="89"/>
      <c r="I63" s="75"/>
      <c r="J63" s="80"/>
      <c r="K63" s="82"/>
    </row>
    <row r="64" spans="1:12" x14ac:dyDescent="0.25">
      <c r="A64" s="100"/>
      <c r="B64" s="25" t="s">
        <v>14</v>
      </c>
      <c r="C64" s="19">
        <f>SUM(C62:C63)</f>
        <v>0</v>
      </c>
      <c r="D64" s="19">
        <f>SUM(D62:D63)</f>
        <v>0</v>
      </c>
      <c r="E64" s="19">
        <f t="shared" ref="E64:F64" si="10">SUM(E62:E63)</f>
        <v>0</v>
      </c>
      <c r="F64" s="19">
        <f t="shared" si="10"/>
        <v>0</v>
      </c>
      <c r="G64" s="20" t="s">
        <v>7</v>
      </c>
      <c r="H64" s="89"/>
      <c r="I64" s="75"/>
      <c r="J64" s="79" t="s">
        <v>156</v>
      </c>
      <c r="K64" s="83">
        <f>SUM(C64:F64)</f>
        <v>0</v>
      </c>
    </row>
    <row r="65" spans="1:12" x14ac:dyDescent="0.25">
      <c r="A65" s="100"/>
      <c r="B65" s="34" t="s">
        <v>13</v>
      </c>
      <c r="C65" s="41"/>
      <c r="D65" s="41"/>
      <c r="E65" s="41"/>
      <c r="F65" s="6"/>
      <c r="G65" s="20" t="s">
        <v>10</v>
      </c>
      <c r="H65" s="89"/>
      <c r="I65" s="75"/>
      <c r="J65" s="80"/>
      <c r="K65" s="84"/>
    </row>
    <row r="66" spans="1:12" ht="15" customHeight="1" x14ac:dyDescent="0.25">
      <c r="A66" s="100"/>
      <c r="B66" s="20" t="s">
        <v>45</v>
      </c>
      <c r="C66" s="17" t="s">
        <v>54</v>
      </c>
      <c r="D66" s="17" t="s">
        <v>55</v>
      </c>
      <c r="E66" s="17" t="s">
        <v>52</v>
      </c>
      <c r="F66" s="17" t="s">
        <v>53</v>
      </c>
      <c r="I66" s="75"/>
      <c r="J66" s="59"/>
      <c r="K66" s="67"/>
    </row>
    <row r="67" spans="1:12" ht="15" customHeight="1" x14ac:dyDescent="0.25">
      <c r="A67" s="100"/>
      <c r="B67" s="20" t="s">
        <v>65</v>
      </c>
      <c r="C67" s="74"/>
      <c r="D67" s="74"/>
      <c r="E67" s="74"/>
      <c r="F67" s="74"/>
      <c r="I67" s="31"/>
      <c r="J67" s="23"/>
      <c r="K67" s="35"/>
    </row>
    <row r="68" spans="1:12" s="3" customFormat="1" ht="15.75" x14ac:dyDescent="0.25">
      <c r="A68" s="22"/>
      <c r="B68" s="22"/>
      <c r="C68" s="24"/>
      <c r="D68" s="24"/>
      <c r="E68" s="24"/>
      <c r="F68" s="24"/>
      <c r="G68" s="22"/>
      <c r="H68" s="22"/>
      <c r="I68" s="23"/>
      <c r="J68" s="60" t="s">
        <v>47</v>
      </c>
      <c r="K68" s="50"/>
      <c r="L68" s="22"/>
    </row>
    <row r="69" spans="1:12" ht="15" customHeight="1" x14ac:dyDescent="0.25">
      <c r="A69" s="21" t="s">
        <v>102</v>
      </c>
      <c r="B69" s="21" t="s">
        <v>0</v>
      </c>
      <c r="C69" s="21" t="s">
        <v>33</v>
      </c>
      <c r="D69" s="21" t="s">
        <v>31</v>
      </c>
      <c r="E69" s="21" t="s">
        <v>29</v>
      </c>
      <c r="F69" s="21" t="s">
        <v>32</v>
      </c>
      <c r="G69" s="90"/>
      <c r="H69" s="86" t="s">
        <v>17</v>
      </c>
      <c r="I69" s="75" t="s">
        <v>68</v>
      </c>
      <c r="J69" s="79" t="s">
        <v>148</v>
      </c>
      <c r="K69" s="81"/>
    </row>
    <row r="70" spans="1:12" x14ac:dyDescent="0.25">
      <c r="A70" s="17" t="s">
        <v>129</v>
      </c>
      <c r="B70" s="20">
        <v>8154</v>
      </c>
      <c r="C70" s="38"/>
      <c r="D70" s="38"/>
      <c r="E70" s="38"/>
      <c r="F70" s="40"/>
      <c r="G70" s="91"/>
      <c r="H70" s="86"/>
      <c r="I70" s="75"/>
      <c r="J70" s="80"/>
      <c r="K70" s="82"/>
    </row>
    <row r="71" spans="1:12" x14ac:dyDescent="0.25">
      <c r="A71" s="17" t="s">
        <v>130</v>
      </c>
      <c r="B71" s="20">
        <v>8258</v>
      </c>
      <c r="C71" s="38"/>
      <c r="D71" s="38"/>
      <c r="E71" s="38"/>
      <c r="F71" s="40"/>
      <c r="G71" s="91"/>
      <c r="H71" s="86"/>
      <c r="I71" s="75"/>
      <c r="J71" s="79" t="s">
        <v>157</v>
      </c>
      <c r="K71" s="83">
        <f>SUM(C72:F72)</f>
        <v>0</v>
      </c>
    </row>
    <row r="72" spans="1:12" x14ac:dyDescent="0.25">
      <c r="A72" s="100"/>
      <c r="B72" s="25" t="s">
        <v>14</v>
      </c>
      <c r="C72" s="19">
        <f>SUM(C70:C71)</f>
        <v>0</v>
      </c>
      <c r="D72" s="19">
        <f>SUM(D70:D71)</f>
        <v>0</v>
      </c>
      <c r="E72" s="19">
        <f>SUM(E70:E71)</f>
        <v>0</v>
      </c>
      <c r="F72" s="19">
        <f>SUM(F70:F71)</f>
        <v>0</v>
      </c>
      <c r="G72" s="20" t="s">
        <v>7</v>
      </c>
      <c r="H72" s="86"/>
      <c r="I72" s="75"/>
      <c r="J72" s="80"/>
      <c r="K72" s="84"/>
    </row>
    <row r="73" spans="1:12" x14ac:dyDescent="0.25">
      <c r="A73" s="100"/>
      <c r="B73" s="34" t="s">
        <v>16</v>
      </c>
      <c r="C73" s="41"/>
      <c r="D73" s="41"/>
      <c r="E73" s="41"/>
      <c r="F73" s="41"/>
      <c r="G73" s="20" t="s">
        <v>10</v>
      </c>
      <c r="H73" s="87"/>
      <c r="I73" s="75"/>
      <c r="J73" s="59"/>
      <c r="K73" s="67"/>
    </row>
    <row r="74" spans="1:12" x14ac:dyDescent="0.25">
      <c r="A74" s="100"/>
      <c r="B74" s="20" t="s">
        <v>45</v>
      </c>
      <c r="C74" s="17" t="s">
        <v>165</v>
      </c>
      <c r="D74" s="17" t="s">
        <v>162</v>
      </c>
      <c r="E74" s="17" t="s">
        <v>163</v>
      </c>
      <c r="F74" s="17" t="s">
        <v>164</v>
      </c>
    </row>
    <row r="75" spans="1:12" x14ac:dyDescent="0.25">
      <c r="A75" s="100"/>
      <c r="B75" s="20" t="s">
        <v>65</v>
      </c>
      <c r="C75" s="74"/>
      <c r="D75" s="74"/>
      <c r="E75" s="74"/>
      <c r="F75" s="74"/>
    </row>
    <row r="76" spans="1:12" s="3" customFormat="1" x14ac:dyDescent="0.25">
      <c r="A76" s="22"/>
      <c r="B76" s="22"/>
      <c r="C76" s="24"/>
      <c r="D76" s="24"/>
      <c r="E76" s="24"/>
      <c r="F76" s="24"/>
      <c r="G76" s="22"/>
      <c r="H76" s="22"/>
      <c r="I76" s="31"/>
      <c r="J76" s="22"/>
      <c r="K76" s="22"/>
      <c r="L76" s="22"/>
    </row>
    <row r="77" spans="1:12" ht="15.75" x14ac:dyDescent="0.25">
      <c r="A77" s="21" t="s">
        <v>102</v>
      </c>
      <c r="B77" s="21" t="s">
        <v>0</v>
      </c>
      <c r="C77" s="21" t="s">
        <v>33</v>
      </c>
      <c r="D77" s="21" t="s">
        <v>31</v>
      </c>
      <c r="E77" s="21" t="s">
        <v>29</v>
      </c>
      <c r="F77" s="21" t="s">
        <v>32</v>
      </c>
      <c r="G77" s="90"/>
      <c r="H77" s="73" t="s">
        <v>18</v>
      </c>
      <c r="I77" s="31"/>
      <c r="J77" s="60" t="s">
        <v>47</v>
      </c>
      <c r="K77" s="50"/>
    </row>
    <row r="78" spans="1:12" x14ac:dyDescent="0.25">
      <c r="A78" s="17" t="s">
        <v>131</v>
      </c>
      <c r="B78" s="20">
        <v>8145</v>
      </c>
      <c r="C78" s="38"/>
      <c r="D78" s="38"/>
      <c r="E78" s="38"/>
      <c r="F78" s="40"/>
      <c r="G78" s="91"/>
      <c r="H78" s="73"/>
      <c r="I78" s="75" t="s">
        <v>67</v>
      </c>
      <c r="J78" s="79" t="s">
        <v>101</v>
      </c>
      <c r="K78" s="83">
        <f>SUM(K62)</f>
        <v>0</v>
      </c>
    </row>
    <row r="79" spans="1:12" x14ac:dyDescent="0.25">
      <c r="A79" s="17" t="s">
        <v>132</v>
      </c>
      <c r="B79" s="20">
        <v>6858</v>
      </c>
      <c r="C79" s="38"/>
      <c r="D79" s="38"/>
      <c r="E79" s="38"/>
      <c r="F79" s="40"/>
      <c r="G79" s="91"/>
      <c r="H79" s="73"/>
      <c r="I79" s="75"/>
      <c r="J79" s="80"/>
      <c r="K79" s="84"/>
    </row>
    <row r="80" spans="1:12" x14ac:dyDescent="0.25">
      <c r="A80" s="17" t="s">
        <v>133</v>
      </c>
      <c r="B80" s="20">
        <v>6861</v>
      </c>
      <c r="C80" s="38"/>
      <c r="D80" s="38"/>
      <c r="E80" s="38"/>
      <c r="F80" s="40"/>
      <c r="G80" s="92"/>
      <c r="H80" s="73"/>
      <c r="I80" s="75"/>
      <c r="J80" s="79" t="s">
        <v>158</v>
      </c>
      <c r="K80" s="83">
        <f>SUM(C81:F81)</f>
        <v>0</v>
      </c>
    </row>
    <row r="81" spans="1:22" x14ac:dyDescent="0.25">
      <c r="A81" s="100"/>
      <c r="B81" s="25" t="s">
        <v>14</v>
      </c>
      <c r="C81" s="19">
        <f>SUM(C78:C80)</f>
        <v>0</v>
      </c>
      <c r="D81" s="19">
        <f>SUM(D78:D80)</f>
        <v>0</v>
      </c>
      <c r="E81" s="19">
        <f t="shared" ref="E81:F81" si="11">SUM(E78:E80)</f>
        <v>0</v>
      </c>
      <c r="F81" s="19">
        <f t="shared" si="11"/>
        <v>0</v>
      </c>
      <c r="G81" s="20" t="s">
        <v>7</v>
      </c>
      <c r="H81" s="73"/>
      <c r="I81" s="75"/>
      <c r="J81" s="80"/>
      <c r="K81" s="84"/>
    </row>
    <row r="82" spans="1:22" x14ac:dyDescent="0.25">
      <c r="A82" s="100"/>
      <c r="B82" s="34" t="s">
        <v>13</v>
      </c>
      <c r="C82" s="41">
        <f>SUM(C65)</f>
        <v>0</v>
      </c>
      <c r="D82" s="41">
        <f t="shared" ref="D82:F82" si="12">SUM(D65)</f>
        <v>0</v>
      </c>
      <c r="E82" s="41">
        <f t="shared" si="12"/>
        <v>0</v>
      </c>
      <c r="F82" s="41">
        <f t="shared" si="12"/>
        <v>0</v>
      </c>
      <c r="G82" s="20" t="s">
        <v>10</v>
      </c>
      <c r="H82" s="73"/>
      <c r="I82" s="75"/>
      <c r="J82" s="59"/>
      <c r="K82" s="67"/>
    </row>
    <row r="83" spans="1:22" x14ac:dyDescent="0.25">
      <c r="A83" s="100"/>
      <c r="B83" s="20" t="s">
        <v>45</v>
      </c>
      <c r="C83" s="17" t="s">
        <v>56</v>
      </c>
      <c r="D83" s="17" t="s">
        <v>55</v>
      </c>
      <c r="E83" s="17" t="s">
        <v>57</v>
      </c>
      <c r="F83" s="17" t="s">
        <v>58</v>
      </c>
    </row>
    <row r="84" spans="1:22" x14ac:dyDescent="0.25">
      <c r="A84" s="100"/>
      <c r="B84" s="20" t="s">
        <v>65</v>
      </c>
      <c r="C84" s="74"/>
      <c r="D84" s="74"/>
      <c r="E84" s="74"/>
      <c r="F84" s="74"/>
    </row>
    <row r="85" spans="1:22" s="3" customFormat="1" x14ac:dyDescent="0.25">
      <c r="A85" s="22"/>
      <c r="B85" s="22"/>
      <c r="C85" s="24"/>
      <c r="D85" s="24"/>
      <c r="E85" s="24"/>
      <c r="F85" s="24"/>
      <c r="G85" s="22"/>
      <c r="H85" s="22"/>
      <c r="I85" s="31"/>
      <c r="J85" s="22"/>
      <c r="K85" s="22"/>
      <c r="L85" s="22"/>
    </row>
    <row r="86" spans="1:22" ht="15.75" x14ac:dyDescent="0.25">
      <c r="A86" s="21" t="s">
        <v>102</v>
      </c>
      <c r="B86" s="21" t="s">
        <v>0</v>
      </c>
      <c r="C86" s="21" t="s">
        <v>33</v>
      </c>
      <c r="D86" s="21" t="s">
        <v>31</v>
      </c>
      <c r="E86" s="21" t="s">
        <v>29</v>
      </c>
      <c r="F86" s="21" t="s">
        <v>32</v>
      </c>
      <c r="G86" s="90"/>
      <c r="H86" s="85" t="s">
        <v>19</v>
      </c>
      <c r="I86" s="23"/>
      <c r="J86" s="60" t="s">
        <v>47</v>
      </c>
      <c r="K86" s="50"/>
    </row>
    <row r="87" spans="1:22" x14ac:dyDescent="0.25">
      <c r="A87" s="17" t="s">
        <v>134</v>
      </c>
      <c r="B87" s="20">
        <v>8116</v>
      </c>
      <c r="C87" s="38"/>
      <c r="D87" s="38"/>
      <c r="E87" s="38"/>
      <c r="F87" s="40"/>
      <c r="G87" s="91"/>
      <c r="H87" s="86"/>
      <c r="I87" s="75" t="s">
        <v>68</v>
      </c>
      <c r="J87" s="79" t="s">
        <v>148</v>
      </c>
      <c r="K87" s="83">
        <f>SUM(K69)</f>
        <v>0</v>
      </c>
    </row>
    <row r="88" spans="1:22" x14ac:dyDescent="0.25">
      <c r="A88" s="17" t="s">
        <v>134</v>
      </c>
      <c r="B88" s="20">
        <v>8141</v>
      </c>
      <c r="C88" s="38"/>
      <c r="D88" s="38"/>
      <c r="E88" s="38"/>
      <c r="F88" s="40"/>
      <c r="G88" s="91"/>
      <c r="H88" s="86"/>
      <c r="I88" s="75"/>
      <c r="J88" s="80"/>
      <c r="K88" s="84"/>
    </row>
    <row r="89" spans="1:22" x14ac:dyDescent="0.25">
      <c r="A89" s="17" t="s">
        <v>135</v>
      </c>
      <c r="B89" s="20">
        <v>6483</v>
      </c>
      <c r="C89" s="38"/>
      <c r="D89" s="38"/>
      <c r="E89" s="38"/>
      <c r="F89" s="40"/>
      <c r="G89" s="92"/>
      <c r="H89" s="86"/>
      <c r="I89" s="75"/>
      <c r="J89" s="79" t="s">
        <v>159</v>
      </c>
      <c r="K89" s="83">
        <f>SUM(C90:F90)</f>
        <v>0</v>
      </c>
    </row>
    <row r="90" spans="1:22" x14ac:dyDescent="0.25">
      <c r="A90" s="100"/>
      <c r="B90" s="25" t="s">
        <v>14</v>
      </c>
      <c r="C90" s="19">
        <f>SUM(C87:C89)</f>
        <v>0</v>
      </c>
      <c r="D90" s="19">
        <f>SUM(D87:D89)</f>
        <v>0</v>
      </c>
      <c r="E90" s="19">
        <f t="shared" ref="E90:F90" si="13">SUM(E87:E89)</f>
        <v>0</v>
      </c>
      <c r="F90" s="19">
        <f t="shared" si="13"/>
        <v>0</v>
      </c>
      <c r="G90" s="20" t="s">
        <v>7</v>
      </c>
      <c r="H90" s="86"/>
      <c r="I90" s="75"/>
      <c r="J90" s="80"/>
      <c r="K90" s="84"/>
    </row>
    <row r="91" spans="1:22" x14ac:dyDescent="0.25">
      <c r="A91" s="100"/>
      <c r="B91" s="34" t="s">
        <v>16</v>
      </c>
      <c r="C91" s="41">
        <f>SUM(C73)</f>
        <v>0</v>
      </c>
      <c r="D91" s="41">
        <f t="shared" ref="D91:F91" si="14">SUM(D73)</f>
        <v>0</v>
      </c>
      <c r="E91" s="41">
        <f t="shared" si="14"/>
        <v>0</v>
      </c>
      <c r="F91" s="41">
        <f t="shared" si="14"/>
        <v>0</v>
      </c>
      <c r="G91" s="20" t="s">
        <v>10</v>
      </c>
      <c r="H91" s="87"/>
      <c r="I91" s="75"/>
      <c r="J91" s="59"/>
      <c r="K91" s="67"/>
      <c r="R91" s="4"/>
      <c r="V91" s="4"/>
    </row>
    <row r="92" spans="1:22" x14ac:dyDescent="0.25">
      <c r="A92" s="100"/>
      <c r="B92" s="20" t="s">
        <v>45</v>
      </c>
      <c r="C92" s="17" t="s">
        <v>165</v>
      </c>
      <c r="D92" s="17" t="s">
        <v>162</v>
      </c>
      <c r="E92" s="17" t="s">
        <v>163</v>
      </c>
      <c r="F92" s="17" t="s">
        <v>164</v>
      </c>
      <c r="J92" s="24"/>
      <c r="R92" s="4"/>
      <c r="V92" s="4"/>
    </row>
    <row r="93" spans="1:22" x14ac:dyDescent="0.25">
      <c r="A93" s="100"/>
      <c r="B93" s="20" t="s">
        <v>65</v>
      </c>
      <c r="C93" s="74"/>
      <c r="D93" s="74"/>
      <c r="E93" s="74"/>
      <c r="F93" s="74"/>
    </row>
    <row r="94" spans="1:22" s="3" customFormat="1" ht="15" customHeight="1" x14ac:dyDescent="0.25">
      <c r="A94" s="22"/>
      <c r="B94" s="22"/>
      <c r="C94" s="24"/>
      <c r="D94" s="24"/>
      <c r="E94" s="24"/>
      <c r="F94" s="24"/>
      <c r="G94" s="22"/>
      <c r="H94" s="22"/>
      <c r="I94" s="22"/>
      <c r="J94" s="22"/>
      <c r="K94" s="22"/>
      <c r="L94" s="22"/>
    </row>
    <row r="95" spans="1:22" ht="15" customHeight="1" x14ac:dyDescent="0.25">
      <c r="A95" s="100"/>
      <c r="B95" s="20"/>
      <c r="C95" s="21" t="s">
        <v>33</v>
      </c>
      <c r="D95" s="21" t="s">
        <v>31</v>
      </c>
      <c r="E95" s="21" t="s">
        <v>29</v>
      </c>
      <c r="F95" s="21" t="s">
        <v>32</v>
      </c>
      <c r="G95" s="37"/>
      <c r="H95" s="89" t="s">
        <v>21</v>
      </c>
      <c r="J95" s="50" t="s">
        <v>47</v>
      </c>
      <c r="K95" s="50"/>
    </row>
    <row r="96" spans="1:22" ht="15" customHeight="1" x14ac:dyDescent="0.25">
      <c r="A96" s="100"/>
      <c r="B96" s="25" t="s">
        <v>20</v>
      </c>
      <c r="C96" s="42"/>
      <c r="D96" s="42"/>
      <c r="E96" s="42"/>
      <c r="F96" s="42"/>
      <c r="G96" s="20" t="s">
        <v>7</v>
      </c>
      <c r="H96" s="89"/>
      <c r="I96" s="76" t="s">
        <v>66</v>
      </c>
      <c r="J96" s="69" t="s">
        <v>100</v>
      </c>
      <c r="K96" s="70"/>
    </row>
    <row r="97" spans="1:12" x14ac:dyDescent="0.25">
      <c r="A97" s="100"/>
      <c r="B97" s="34" t="s">
        <v>22</v>
      </c>
      <c r="C97" s="41"/>
      <c r="D97" s="41"/>
      <c r="E97" s="41"/>
      <c r="F97" s="41"/>
      <c r="G97" s="20" t="s">
        <v>23</v>
      </c>
      <c r="H97" s="89"/>
      <c r="I97" s="77"/>
      <c r="J97" s="69"/>
      <c r="K97" s="70"/>
    </row>
    <row r="98" spans="1:12" x14ac:dyDescent="0.25">
      <c r="A98" s="100"/>
      <c r="B98" s="20" t="s">
        <v>45</v>
      </c>
      <c r="C98" s="27" t="s">
        <v>92</v>
      </c>
      <c r="D98" s="27" t="s">
        <v>93</v>
      </c>
      <c r="E98" s="27" t="s">
        <v>94</v>
      </c>
      <c r="F98" s="27" t="s">
        <v>95</v>
      </c>
      <c r="G98" s="28"/>
      <c r="H98" s="29"/>
      <c r="I98" s="36"/>
      <c r="J98" s="47" t="s">
        <v>160</v>
      </c>
      <c r="K98" s="63">
        <f>SUM(C96:F96)</f>
        <v>0</v>
      </c>
    </row>
    <row r="99" spans="1:12" x14ac:dyDescent="0.25">
      <c r="A99" s="100"/>
      <c r="B99" s="20" t="s">
        <v>65</v>
      </c>
      <c r="C99" s="97"/>
      <c r="D99" s="98"/>
      <c r="E99" s="98"/>
      <c r="F99" s="99"/>
      <c r="I99" s="23"/>
      <c r="J99" s="23"/>
      <c r="K99" s="35"/>
    </row>
    <row r="100" spans="1:12" s="3" customFormat="1" ht="15" customHeight="1" x14ac:dyDescent="0.25">
      <c r="A100" s="22"/>
      <c r="B100" s="22"/>
      <c r="C100" s="24"/>
      <c r="D100" s="24"/>
      <c r="E100" s="24"/>
      <c r="F100" s="24"/>
      <c r="G100" s="22"/>
      <c r="H100" s="22"/>
      <c r="I100" s="22"/>
      <c r="J100" s="22"/>
      <c r="K100" s="22"/>
      <c r="L100" s="22"/>
    </row>
    <row r="101" spans="1:12" ht="15" customHeight="1" x14ac:dyDescent="0.25">
      <c r="A101" s="100"/>
      <c r="B101" s="20"/>
      <c r="C101" s="21" t="s">
        <v>33</v>
      </c>
      <c r="D101" s="21" t="s">
        <v>31</v>
      </c>
      <c r="E101" s="21" t="s">
        <v>29</v>
      </c>
      <c r="F101" s="21" t="s">
        <v>32</v>
      </c>
      <c r="G101" s="90"/>
      <c r="H101" s="85" t="s">
        <v>26</v>
      </c>
      <c r="I101" s="76" t="s">
        <v>49</v>
      </c>
      <c r="J101" s="69" t="s">
        <v>48</v>
      </c>
      <c r="K101" s="70"/>
    </row>
    <row r="102" spans="1:12" x14ac:dyDescent="0.25">
      <c r="A102" s="100"/>
      <c r="B102" s="20" t="s">
        <v>25</v>
      </c>
      <c r="C102" s="43"/>
      <c r="D102" s="43"/>
      <c r="E102" s="43"/>
      <c r="F102" s="43"/>
      <c r="G102" s="91"/>
      <c r="H102" s="86"/>
      <c r="I102" s="78"/>
      <c r="J102" s="69"/>
      <c r="K102" s="70"/>
    </row>
    <row r="103" spans="1:12" x14ac:dyDescent="0.25">
      <c r="A103" s="100"/>
      <c r="B103" s="20" t="s">
        <v>24</v>
      </c>
      <c r="C103" s="40"/>
      <c r="D103" s="40"/>
      <c r="E103" s="40"/>
      <c r="F103" s="40"/>
      <c r="G103" s="92"/>
      <c r="H103" s="86"/>
      <c r="I103" s="78"/>
      <c r="J103" s="69"/>
      <c r="K103" s="70"/>
    </row>
    <row r="104" spans="1:12" x14ac:dyDescent="0.25">
      <c r="A104" s="100"/>
      <c r="B104" s="25" t="s">
        <v>1</v>
      </c>
      <c r="C104" s="19">
        <f>SUM(C102:C103)</f>
        <v>0</v>
      </c>
      <c r="D104" s="19">
        <f>SUM(D102:D103)</f>
        <v>0</v>
      </c>
      <c r="E104" s="19">
        <f t="shared" ref="E104:F104" si="15">SUM(E102:E103)</f>
        <v>0</v>
      </c>
      <c r="F104" s="19">
        <f t="shared" si="15"/>
        <v>0</v>
      </c>
      <c r="G104" s="20" t="s">
        <v>7</v>
      </c>
      <c r="H104" s="86"/>
      <c r="I104" s="78"/>
      <c r="J104" s="69"/>
      <c r="K104" s="70"/>
    </row>
    <row r="105" spans="1:12" x14ac:dyDescent="0.25">
      <c r="A105" s="100"/>
      <c r="B105" s="34" t="s">
        <v>27</v>
      </c>
      <c r="C105" s="41"/>
      <c r="D105" s="41"/>
      <c r="E105" s="41"/>
      <c r="F105" s="41"/>
      <c r="G105" s="20" t="s">
        <v>28</v>
      </c>
      <c r="H105" s="87"/>
      <c r="I105" s="77"/>
      <c r="J105" s="69"/>
      <c r="K105" s="70"/>
    </row>
    <row r="106" spans="1:12" x14ac:dyDescent="0.25">
      <c r="A106" s="100"/>
      <c r="B106" s="20" t="s">
        <v>45</v>
      </c>
      <c r="C106" s="27" t="s">
        <v>96</v>
      </c>
      <c r="D106" s="27" t="s">
        <v>97</v>
      </c>
      <c r="E106" s="27" t="s">
        <v>98</v>
      </c>
      <c r="F106" s="27" t="s">
        <v>99</v>
      </c>
      <c r="G106" s="28"/>
      <c r="H106" s="29"/>
      <c r="I106" s="36"/>
      <c r="J106" s="47" t="s">
        <v>161</v>
      </c>
      <c r="K106" s="63">
        <f>SUM(C104:F104)</f>
        <v>0</v>
      </c>
    </row>
    <row r="107" spans="1:12" x14ac:dyDescent="0.25">
      <c r="A107" s="100"/>
      <c r="B107" s="20" t="s">
        <v>65</v>
      </c>
      <c r="C107" s="97"/>
      <c r="D107" s="98"/>
      <c r="E107" s="98"/>
      <c r="F107" s="99"/>
      <c r="I107" s="23"/>
      <c r="J107" s="23"/>
      <c r="K107" s="35"/>
    </row>
  </sheetData>
  <sheetProtection algorithmName="SHA-512" hashValue="NvkdI3qAeGEImf7Ku0ucUwr6i6E7QPbV33ca+kw8q45KdRwAllOi+361XxGqtnJtKrHyLCmBQy5aZoKZO1aGMg==" saltValue="qIZs2JvlfU5piwh4ilXrfg==" spinCount="100000" sheet="1" selectLockedCells="1"/>
  <mergeCells count="76">
    <mergeCell ref="K78:K79"/>
    <mergeCell ref="J80:J81"/>
    <mergeCell ref="K80:K81"/>
    <mergeCell ref="I87:I91"/>
    <mergeCell ref="J87:J88"/>
    <mergeCell ref="K87:K88"/>
    <mergeCell ref="J89:J90"/>
    <mergeCell ref="K89:K90"/>
    <mergeCell ref="A81:A84"/>
    <mergeCell ref="A90:A93"/>
    <mergeCell ref="A95:A99"/>
    <mergeCell ref="A101:A107"/>
    <mergeCell ref="A16:A19"/>
    <mergeCell ref="A27:A39"/>
    <mergeCell ref="A47:A59"/>
    <mergeCell ref="A64:A67"/>
    <mergeCell ref="A72:A75"/>
    <mergeCell ref="C99:F99"/>
    <mergeCell ref="C107:F107"/>
    <mergeCell ref="J96:J97"/>
    <mergeCell ref="K96:K97"/>
    <mergeCell ref="G101:G103"/>
    <mergeCell ref="H95:H97"/>
    <mergeCell ref="H101:H105"/>
    <mergeCell ref="C59:F59"/>
    <mergeCell ref="C75:F75"/>
    <mergeCell ref="C93:F93"/>
    <mergeCell ref="C67:F67"/>
    <mergeCell ref="C84:F84"/>
    <mergeCell ref="H86:H91"/>
    <mergeCell ref="G2:G15"/>
    <mergeCell ref="H21:H38"/>
    <mergeCell ref="H2:H17"/>
    <mergeCell ref="H61:H65"/>
    <mergeCell ref="H69:H73"/>
    <mergeCell ref="G69:G71"/>
    <mergeCell ref="G77:G80"/>
    <mergeCell ref="G86:G89"/>
    <mergeCell ref="G28:G36"/>
    <mergeCell ref="G41:G47"/>
    <mergeCell ref="G61:G63"/>
    <mergeCell ref="H77:H82"/>
    <mergeCell ref="G21:G26"/>
    <mergeCell ref="G48:G58"/>
    <mergeCell ref="I62:I66"/>
    <mergeCell ref="K101:K105"/>
    <mergeCell ref="I96:I97"/>
    <mergeCell ref="I101:I105"/>
    <mergeCell ref="J101:J105"/>
    <mergeCell ref="I69:I73"/>
    <mergeCell ref="J62:J63"/>
    <mergeCell ref="K62:K63"/>
    <mergeCell ref="J64:J65"/>
    <mergeCell ref="K64:K65"/>
    <mergeCell ref="J69:J70"/>
    <mergeCell ref="K69:K70"/>
    <mergeCell ref="J71:J72"/>
    <mergeCell ref="K71:K72"/>
    <mergeCell ref="I78:I82"/>
    <mergeCell ref="J78:J79"/>
    <mergeCell ref="I13:I17"/>
    <mergeCell ref="J13:J17"/>
    <mergeCell ref="K13:K17"/>
    <mergeCell ref="B56:B57"/>
    <mergeCell ref="B28:B29"/>
    <mergeCell ref="B30:B31"/>
    <mergeCell ref="B32:B33"/>
    <mergeCell ref="B34:B35"/>
    <mergeCell ref="B36:B37"/>
    <mergeCell ref="B48:B49"/>
    <mergeCell ref="B50:B51"/>
    <mergeCell ref="B52:B53"/>
    <mergeCell ref="B54:B55"/>
    <mergeCell ref="H41:H58"/>
    <mergeCell ref="C19:F19"/>
    <mergeCell ref="C39:F3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9"/>
  <sheetViews>
    <sheetView rightToLeft="1" tabSelected="1" topLeftCell="B1" zoomScale="70" zoomScaleNormal="70" workbookViewId="0">
      <selection activeCell="C20" sqref="C20"/>
    </sheetView>
  </sheetViews>
  <sheetFormatPr defaultRowHeight="18.75" x14ac:dyDescent="0.25"/>
  <cols>
    <col min="1" max="1" width="9.85546875" style="11" customWidth="1"/>
    <col min="2" max="2" width="45.140625" style="11" customWidth="1"/>
    <col min="3" max="3" width="17.5703125" style="11" customWidth="1"/>
    <col min="4" max="4" width="20.140625" style="56" customWidth="1"/>
    <col min="5" max="5" width="19" style="11" customWidth="1"/>
    <col min="6" max="6" width="18.7109375" style="58" customWidth="1"/>
    <col min="7" max="7" width="15.42578125" style="11" customWidth="1"/>
    <col min="8" max="8" width="19.140625" style="58" customWidth="1"/>
    <col min="9" max="9" width="15.7109375" style="11" customWidth="1"/>
    <col min="10" max="10" width="20.42578125" style="58" customWidth="1"/>
    <col min="11" max="11" width="13.5703125" style="11" customWidth="1"/>
    <col min="12" max="12" width="21.5703125" style="58" customWidth="1"/>
  </cols>
  <sheetData>
    <row r="1" spans="1:12" x14ac:dyDescent="0.25">
      <c r="A1" s="107"/>
      <c r="B1" s="107"/>
      <c r="C1" s="9" t="s">
        <v>33</v>
      </c>
      <c r="D1" s="54" t="s">
        <v>34</v>
      </c>
      <c r="E1" s="9" t="s">
        <v>31</v>
      </c>
      <c r="F1" s="10" t="s">
        <v>35</v>
      </c>
      <c r="G1" s="9" t="s">
        <v>36</v>
      </c>
      <c r="H1" s="10" t="s">
        <v>37</v>
      </c>
      <c r="I1" s="9" t="s">
        <v>30</v>
      </c>
      <c r="J1" s="10" t="s">
        <v>38</v>
      </c>
      <c r="L1" s="10" t="s">
        <v>46</v>
      </c>
    </row>
    <row r="2" spans="1:12" ht="15" customHeight="1" x14ac:dyDescent="0.25">
      <c r="A2" s="108" t="s">
        <v>8</v>
      </c>
      <c r="B2" s="108"/>
      <c r="C2" s="2">
        <f>SUM('داده ها'!C16/2.8)</f>
        <v>0</v>
      </c>
      <c r="D2" s="101" t="e">
        <f>SUM(C2/C3*100)</f>
        <v>#DIV/0!</v>
      </c>
      <c r="E2" s="2">
        <f>SUM('داده ها'!D16/2.8)</f>
        <v>0</v>
      </c>
      <c r="F2" s="103" t="e">
        <f>SUM(E2/E3*100)</f>
        <v>#DIV/0!</v>
      </c>
      <c r="G2" s="2">
        <f>SUM('داده ها'!E16/2.8)</f>
        <v>0</v>
      </c>
      <c r="H2" s="103" t="e">
        <f>SUM(G2/G3*100)</f>
        <v>#DIV/0!</v>
      </c>
      <c r="I2" s="2">
        <f>SUM('داده ها'!F16/2.8)</f>
        <v>0</v>
      </c>
      <c r="J2" s="103" t="e">
        <f>SUM(I2/I3*100)</f>
        <v>#DIV/0!</v>
      </c>
      <c r="K2" s="46">
        <f>SUM('داده ها'!K10/2.8)</f>
        <v>0</v>
      </c>
      <c r="L2" s="103" t="e">
        <f>SUM(K2/K3*100)</f>
        <v>#DIV/0!</v>
      </c>
    </row>
    <row r="3" spans="1:12" ht="15" customHeight="1" x14ac:dyDescent="0.25">
      <c r="A3" s="108"/>
      <c r="B3" s="108"/>
      <c r="C3" s="2">
        <f>SUM('داده ها'!C17/4)</f>
        <v>0</v>
      </c>
      <c r="D3" s="102"/>
      <c r="E3" s="2">
        <f>SUM('داده ها'!D17/4)</f>
        <v>0</v>
      </c>
      <c r="F3" s="104"/>
      <c r="G3" s="2">
        <f>SUM('داده ها'!E17/4)</f>
        <v>0</v>
      </c>
      <c r="H3" s="104"/>
      <c r="I3" s="2">
        <f>SUM('داده ها'!F17/4)</f>
        <v>0</v>
      </c>
      <c r="J3" s="104"/>
      <c r="K3" s="46">
        <f>SUM('داده ها'!K13:K17)</f>
        <v>0</v>
      </c>
      <c r="L3" s="104"/>
    </row>
    <row r="4" spans="1:12" ht="15" customHeight="1" x14ac:dyDescent="0.25">
      <c r="C4" s="12"/>
      <c r="D4" s="55"/>
      <c r="E4" s="12"/>
      <c r="F4" s="57"/>
      <c r="G4" s="12"/>
      <c r="H4" s="57"/>
      <c r="I4" s="12"/>
      <c r="J4" s="57"/>
      <c r="L4" s="57" t="s">
        <v>136</v>
      </c>
    </row>
    <row r="5" spans="1:12" ht="15" customHeight="1" x14ac:dyDescent="0.25">
      <c r="C5" s="12"/>
      <c r="D5" s="55"/>
      <c r="E5" s="12"/>
      <c r="F5" s="57"/>
      <c r="G5" s="12"/>
      <c r="H5" s="57"/>
      <c r="I5" s="12"/>
      <c r="J5" s="57"/>
      <c r="L5" s="57"/>
    </row>
    <row r="6" spans="1:12" x14ac:dyDescent="0.25">
      <c r="A6" s="112"/>
      <c r="B6" s="113"/>
      <c r="C6" s="13" t="s">
        <v>33</v>
      </c>
      <c r="D6" s="54" t="s">
        <v>34</v>
      </c>
      <c r="E6" s="9" t="s">
        <v>31</v>
      </c>
      <c r="F6" s="10" t="s">
        <v>35</v>
      </c>
      <c r="G6" s="13" t="s">
        <v>36</v>
      </c>
      <c r="H6" s="10" t="s">
        <v>37</v>
      </c>
      <c r="I6" s="13" t="s">
        <v>30</v>
      </c>
      <c r="J6" s="10" t="s">
        <v>38</v>
      </c>
      <c r="L6" s="10" t="s">
        <v>46</v>
      </c>
    </row>
    <row r="7" spans="1:12" ht="15" customHeight="1" x14ac:dyDescent="0.25">
      <c r="A7" s="108" t="s">
        <v>9</v>
      </c>
      <c r="B7" s="108"/>
      <c r="C7" s="14">
        <f>SUM('داده ها'!C27)</f>
        <v>0</v>
      </c>
      <c r="D7" s="101" t="e">
        <f>SUM(C7/C8*100)</f>
        <v>#DIV/0!</v>
      </c>
      <c r="E7" s="14">
        <f>SUM('داده ها'!D27)</f>
        <v>0</v>
      </c>
      <c r="F7" s="103" t="e">
        <f>SUM(E7/E8*100)</f>
        <v>#DIV/0!</v>
      </c>
      <c r="G7" s="14">
        <f>SUM('داده ها'!E27)</f>
        <v>0</v>
      </c>
      <c r="H7" s="103" t="e">
        <f>SUM(G7/G8*100)</f>
        <v>#DIV/0!</v>
      </c>
      <c r="I7" s="14">
        <f>SUM('داده ها'!F27)</f>
        <v>0</v>
      </c>
      <c r="J7" s="103" t="e">
        <f>SUM(I7/I8*100)</f>
        <v>#DIV/0!</v>
      </c>
      <c r="K7" s="46">
        <f>SUM('داده ها'!K39)</f>
        <v>0</v>
      </c>
      <c r="L7" s="103" t="e">
        <f>SUM(K7/K8*100)</f>
        <v>#DIV/0!</v>
      </c>
    </row>
    <row r="8" spans="1:12" ht="15" customHeight="1" x14ac:dyDescent="0.25">
      <c r="A8" s="108"/>
      <c r="B8" s="108"/>
      <c r="C8" s="14">
        <f>SUM('داده ها'!C38)</f>
        <v>0</v>
      </c>
      <c r="D8" s="102"/>
      <c r="E8" s="14">
        <f>SUM('داده ها'!D38)</f>
        <v>0</v>
      </c>
      <c r="F8" s="104"/>
      <c r="G8" s="14">
        <f>SUM('داده ها'!E38)</f>
        <v>0</v>
      </c>
      <c r="H8" s="104"/>
      <c r="I8" s="14">
        <f>SUM('داده ها'!F38)</f>
        <v>0</v>
      </c>
      <c r="J8" s="104"/>
      <c r="K8" s="46">
        <f>SUM('داده ها'!K27)</f>
        <v>0</v>
      </c>
      <c r="L8" s="104"/>
    </row>
    <row r="9" spans="1:12" ht="15" customHeight="1" x14ac:dyDescent="0.25">
      <c r="C9" s="15"/>
      <c r="D9" s="55"/>
      <c r="E9" s="15"/>
      <c r="F9" s="57"/>
      <c r="G9" s="15"/>
      <c r="H9" s="57"/>
      <c r="I9" s="15"/>
      <c r="J9" s="57"/>
      <c r="L9" s="57"/>
    </row>
    <row r="10" spans="1:12" ht="15" customHeight="1" x14ac:dyDescent="0.25">
      <c r="C10" s="15"/>
      <c r="D10" s="55"/>
      <c r="E10" s="15"/>
      <c r="F10" s="57"/>
      <c r="G10" s="15"/>
      <c r="H10" s="57"/>
      <c r="I10" s="15"/>
      <c r="J10" s="57"/>
      <c r="L10" s="57"/>
    </row>
    <row r="11" spans="1:12" x14ac:dyDescent="0.25">
      <c r="A11" s="112"/>
      <c r="B11" s="113"/>
      <c r="C11" s="13" t="s">
        <v>33</v>
      </c>
      <c r="D11" s="54" t="s">
        <v>34</v>
      </c>
      <c r="E11" s="13" t="s">
        <v>31</v>
      </c>
      <c r="F11" s="10" t="s">
        <v>35</v>
      </c>
      <c r="G11" s="13" t="s">
        <v>36</v>
      </c>
      <c r="H11" s="10" t="s">
        <v>37</v>
      </c>
      <c r="I11" s="13" t="s">
        <v>30</v>
      </c>
      <c r="J11" s="10" t="s">
        <v>38</v>
      </c>
      <c r="K11" s="46"/>
      <c r="L11" s="10" t="s">
        <v>46</v>
      </c>
    </row>
    <row r="12" spans="1:12" ht="15" customHeight="1" x14ac:dyDescent="0.25">
      <c r="A12" s="109" t="s">
        <v>12</v>
      </c>
      <c r="B12" s="110" t="s">
        <v>59</v>
      </c>
      <c r="C12" s="16">
        <f>SUM('داده ها'!C42)</f>
        <v>0</v>
      </c>
      <c r="D12" s="101" t="e">
        <f>SUM('داده ها'!C42/'داده ها'!C48*100)</f>
        <v>#DIV/0!</v>
      </c>
      <c r="E12" s="16">
        <f>SUM('داده ها'!D42)</f>
        <v>0</v>
      </c>
      <c r="F12" s="103" t="e">
        <f>SUM('داده ها'!D42/'داده ها'!D48*100)</f>
        <v>#DIV/0!</v>
      </c>
      <c r="G12" s="16">
        <f>SUM('داده ها'!E42)</f>
        <v>0</v>
      </c>
      <c r="H12" s="103" t="e">
        <f>SUM('داده ها'!E42/'داده ها'!E48*100)</f>
        <v>#DIV/0!</v>
      </c>
      <c r="I12" s="16">
        <f>SUM('داده ها'!F42)</f>
        <v>0</v>
      </c>
      <c r="J12" s="103" t="e">
        <f>SUM('داده ها'!F42/'داده ها'!F48*100)</f>
        <v>#DIV/0!</v>
      </c>
      <c r="K12" s="46">
        <f>SUM('داده ها'!K42)</f>
        <v>0</v>
      </c>
      <c r="L12" s="103" t="e">
        <f>SUM(K12/K13*100)</f>
        <v>#DIV/0!</v>
      </c>
    </row>
    <row r="13" spans="1:12" ht="15" customHeight="1" x14ac:dyDescent="0.25">
      <c r="A13" s="109"/>
      <c r="B13" s="111"/>
      <c r="C13" s="16">
        <f>SUM('داده ها'!C48)</f>
        <v>0</v>
      </c>
      <c r="D13" s="102"/>
      <c r="E13" s="16">
        <f>SUM('داده ها'!D48)</f>
        <v>0</v>
      </c>
      <c r="F13" s="104"/>
      <c r="G13" s="16">
        <f>SUM('داده ها'!E48)</f>
        <v>0</v>
      </c>
      <c r="H13" s="104"/>
      <c r="I13" s="16">
        <f>SUM('داده ها'!F48)</f>
        <v>0</v>
      </c>
      <c r="J13" s="104"/>
      <c r="K13" s="46">
        <f>SUM('داده ها'!K49)</f>
        <v>0</v>
      </c>
      <c r="L13" s="104"/>
    </row>
    <row r="14" spans="1:12" ht="15" customHeight="1" x14ac:dyDescent="0.25">
      <c r="A14" s="109"/>
      <c r="B14" s="110" t="s">
        <v>60</v>
      </c>
      <c r="C14" s="16">
        <f>SUM('داده ها'!C43)</f>
        <v>0</v>
      </c>
      <c r="D14" s="101" t="e">
        <f>SUM('داده ها'!C43/'داده ها'!C50*100)</f>
        <v>#DIV/0!</v>
      </c>
      <c r="E14" s="16">
        <f>SUM('داده ها'!D43)</f>
        <v>0</v>
      </c>
      <c r="F14" s="103" t="e">
        <f>SUM('داده ها'!D43/'داده ها'!D50*100)</f>
        <v>#DIV/0!</v>
      </c>
      <c r="G14" s="16">
        <f>SUM('داده ها'!E43)</f>
        <v>0</v>
      </c>
      <c r="H14" s="103" t="e">
        <f>SUM('داده ها'!E43/'داده ها'!E50*100)</f>
        <v>#DIV/0!</v>
      </c>
      <c r="I14" s="16">
        <f>SUM('داده ها'!F43)</f>
        <v>0</v>
      </c>
      <c r="J14" s="103" t="e">
        <f>SUM('داده ها'!F43/'داده ها'!F50*100)</f>
        <v>#DIV/0!</v>
      </c>
      <c r="K14" s="46">
        <f>SUM('داده ها'!K43)</f>
        <v>0</v>
      </c>
      <c r="L14" s="103" t="e">
        <f>SUM(K14/K15*100)</f>
        <v>#DIV/0!</v>
      </c>
    </row>
    <row r="15" spans="1:12" ht="15" customHeight="1" x14ac:dyDescent="0.25">
      <c r="A15" s="109"/>
      <c r="B15" s="111"/>
      <c r="C15" s="16">
        <f>SUM('داده ها'!C50)</f>
        <v>0</v>
      </c>
      <c r="D15" s="102"/>
      <c r="E15" s="16">
        <f>SUM('داده ها'!D50)</f>
        <v>0</v>
      </c>
      <c r="F15" s="104"/>
      <c r="G15" s="16">
        <f>SUM('داده ها'!E50)</f>
        <v>0</v>
      </c>
      <c r="H15" s="104"/>
      <c r="I15" s="16">
        <f>SUM('داده ها'!F50)</f>
        <v>0</v>
      </c>
      <c r="J15" s="104"/>
      <c r="K15" s="46">
        <f>SUM('داده ها'!K50)</f>
        <v>0</v>
      </c>
      <c r="L15" s="104"/>
    </row>
    <row r="16" spans="1:12" ht="15" customHeight="1" x14ac:dyDescent="0.25">
      <c r="A16" s="109"/>
      <c r="B16" s="110" t="s">
        <v>61</v>
      </c>
      <c r="C16" s="16">
        <f>SUM('داده ها'!C44)</f>
        <v>0</v>
      </c>
      <c r="D16" s="101" t="e">
        <f>SUM('داده ها'!C44/'داده ها'!C52*100)</f>
        <v>#DIV/0!</v>
      </c>
      <c r="E16" s="16">
        <f>SUM('داده ها'!D44)</f>
        <v>0</v>
      </c>
      <c r="F16" s="103" t="e">
        <f>SUM('داده ها'!D44/'داده ها'!D52*100)</f>
        <v>#DIV/0!</v>
      </c>
      <c r="G16" s="16">
        <f>SUM('داده ها'!E44)</f>
        <v>0</v>
      </c>
      <c r="H16" s="103" t="e">
        <f>SUM('داده ها'!E44/'داده ها'!E52*100)</f>
        <v>#DIV/0!</v>
      </c>
      <c r="I16" s="16">
        <f>SUM('داده ها'!F44)</f>
        <v>0</v>
      </c>
      <c r="J16" s="103" t="e">
        <f>SUM('داده ها'!F44/'داده ها'!F52*100)</f>
        <v>#DIV/0!</v>
      </c>
      <c r="K16" s="46">
        <f>SUM('داده ها'!K44)</f>
        <v>0</v>
      </c>
      <c r="L16" s="103" t="e">
        <f>SUM(K16/K17*100)</f>
        <v>#DIV/0!</v>
      </c>
    </row>
    <row r="17" spans="1:12" ht="15" customHeight="1" x14ac:dyDescent="0.25">
      <c r="A17" s="109"/>
      <c r="B17" s="111"/>
      <c r="C17" s="16">
        <f>SUM('داده ها'!C52)</f>
        <v>0</v>
      </c>
      <c r="D17" s="102"/>
      <c r="E17" s="16">
        <f>SUM('داده ها'!D52)</f>
        <v>0</v>
      </c>
      <c r="F17" s="104"/>
      <c r="G17" s="16">
        <f>SUM('داده ها'!E52)</f>
        <v>0</v>
      </c>
      <c r="H17" s="104"/>
      <c r="I17" s="16">
        <f>SUM('داده ها'!F52)</f>
        <v>0</v>
      </c>
      <c r="J17" s="104"/>
      <c r="K17" s="46">
        <f>SUM('داده ها'!K51)</f>
        <v>0</v>
      </c>
      <c r="L17" s="104"/>
    </row>
    <row r="18" spans="1:12" ht="15" customHeight="1" x14ac:dyDescent="0.25">
      <c r="A18" s="109"/>
      <c r="B18" s="110" t="s">
        <v>62</v>
      </c>
      <c r="C18" s="16">
        <f>SUM('داده ها'!C45)</f>
        <v>0</v>
      </c>
      <c r="D18" s="101" t="e">
        <f>SUM('داده ها'!C45/'داده ها'!C54*100)</f>
        <v>#DIV/0!</v>
      </c>
      <c r="E18" s="16">
        <f>SUM('داده ها'!D45)</f>
        <v>0</v>
      </c>
      <c r="F18" s="103" t="e">
        <f>SUM('داده ها'!D45/'داده ها'!D54*100)</f>
        <v>#DIV/0!</v>
      </c>
      <c r="G18" s="16">
        <f>SUM('داده ها'!E45)</f>
        <v>0</v>
      </c>
      <c r="H18" s="103" t="e">
        <f>SUM('داده ها'!E45/'داده ها'!E54*100)</f>
        <v>#DIV/0!</v>
      </c>
      <c r="I18" s="16">
        <f>SUM('داده ها'!F45)</f>
        <v>0</v>
      </c>
      <c r="J18" s="103" t="e">
        <f>SUM('داده ها'!F45/'داده ها'!F54*100)</f>
        <v>#DIV/0!</v>
      </c>
      <c r="K18" s="46">
        <f>SUM('داده ها'!K45)</f>
        <v>0</v>
      </c>
      <c r="L18" s="103" t="e">
        <f>SUM(K18/K19*100)</f>
        <v>#DIV/0!</v>
      </c>
    </row>
    <row r="19" spans="1:12" ht="15" customHeight="1" x14ac:dyDescent="0.25">
      <c r="A19" s="109"/>
      <c r="B19" s="111"/>
      <c r="C19" s="16">
        <f>SUM('داده ها'!C54)</f>
        <v>0</v>
      </c>
      <c r="D19" s="102"/>
      <c r="E19" s="16">
        <f>SUM('داده ها'!D54)</f>
        <v>0</v>
      </c>
      <c r="F19" s="104"/>
      <c r="G19" s="16">
        <f>SUM('داده ها'!E54)</f>
        <v>0</v>
      </c>
      <c r="H19" s="104"/>
      <c r="I19" s="16">
        <f>SUM('داده ها'!F54)</f>
        <v>0</v>
      </c>
      <c r="J19" s="104"/>
      <c r="K19" s="46">
        <f>SUM('داده ها'!K52)</f>
        <v>0</v>
      </c>
      <c r="L19" s="104"/>
    </row>
    <row r="20" spans="1:12" ht="15" customHeight="1" x14ac:dyDescent="0.25">
      <c r="A20" s="109"/>
      <c r="B20" s="110" t="s">
        <v>63</v>
      </c>
      <c r="C20" s="16">
        <f>SUM('داده ها'!C46)</f>
        <v>0</v>
      </c>
      <c r="D20" s="101" t="e">
        <f>SUM('داده ها'!C46/'داده ها'!C56*100)</f>
        <v>#DIV/0!</v>
      </c>
      <c r="E20" s="16">
        <f>SUM('داده ها'!D46)</f>
        <v>0</v>
      </c>
      <c r="F20" s="103" t="e">
        <f>SUM('داده ها'!D46/'داده ها'!D56*100)</f>
        <v>#DIV/0!</v>
      </c>
      <c r="G20" s="16">
        <f>SUM('داده ها'!E46)</f>
        <v>0</v>
      </c>
      <c r="H20" s="103" t="e">
        <f>SUM('داده ها'!E46/'داده ها'!E56*100)</f>
        <v>#DIV/0!</v>
      </c>
      <c r="I20" s="16">
        <f>SUM('داده ها'!F46)</f>
        <v>0</v>
      </c>
      <c r="J20" s="103" t="e">
        <f>SUM('داده ها'!F46/'داده ها'!F56*100)</f>
        <v>#DIV/0!</v>
      </c>
      <c r="K20" s="46">
        <f>SUM('داده ها'!K46)</f>
        <v>0</v>
      </c>
      <c r="L20" s="103" t="e">
        <f>SUM(K20/K21*100)</f>
        <v>#DIV/0!</v>
      </c>
    </row>
    <row r="21" spans="1:12" ht="15" customHeight="1" x14ac:dyDescent="0.25">
      <c r="A21" s="109"/>
      <c r="B21" s="111"/>
      <c r="C21" s="16">
        <f>SUM('داده ها'!C56)</f>
        <v>0</v>
      </c>
      <c r="D21" s="102"/>
      <c r="E21" s="16">
        <f>SUM('داده ها'!D56)</f>
        <v>0</v>
      </c>
      <c r="F21" s="104"/>
      <c r="G21" s="16">
        <f>SUM('داده ها'!E56)</f>
        <v>0</v>
      </c>
      <c r="H21" s="104"/>
      <c r="I21" s="16">
        <f>SUM('داده ها'!F56)</f>
        <v>0</v>
      </c>
      <c r="J21" s="104"/>
      <c r="K21" s="46">
        <f>SUM('داده ها'!K53)</f>
        <v>0</v>
      </c>
      <c r="L21" s="104"/>
    </row>
    <row r="22" spans="1:12" ht="15" customHeight="1" x14ac:dyDescent="0.25">
      <c r="A22" s="109"/>
      <c r="B22" s="105" t="s">
        <v>64</v>
      </c>
      <c r="C22" s="65">
        <f>SUM('داده ها'!C47)</f>
        <v>0</v>
      </c>
      <c r="D22" s="101" t="e">
        <f>SUM('داده ها'!C47/'داده ها'!C58*100)</f>
        <v>#DIV/0!</v>
      </c>
      <c r="E22" s="65">
        <f>SUM('داده ها'!D47)</f>
        <v>0</v>
      </c>
      <c r="F22" s="101" t="e">
        <f>SUM('داده ها'!D47/'داده ها'!D58*100)</f>
        <v>#DIV/0!</v>
      </c>
      <c r="G22" s="65">
        <f>SUM('داده ها'!E47)</f>
        <v>0</v>
      </c>
      <c r="H22" s="101" t="e">
        <f>SUM('داده ها'!E47/'داده ها'!E58*100)</f>
        <v>#DIV/0!</v>
      </c>
      <c r="I22" s="65">
        <f>SUM('داده ها'!F47)</f>
        <v>0</v>
      </c>
      <c r="J22" s="101" t="e">
        <f>SUM('داده ها'!F47/'داده ها'!F58*100)</f>
        <v>#DIV/0!</v>
      </c>
      <c r="K22" s="66">
        <f>SUM('داده ها'!K47)</f>
        <v>0</v>
      </c>
      <c r="L22" s="101" t="e">
        <f>SUM(K22/K23*100)</f>
        <v>#DIV/0!</v>
      </c>
    </row>
    <row r="23" spans="1:12" ht="15" customHeight="1" x14ac:dyDescent="0.25">
      <c r="A23" s="109"/>
      <c r="B23" s="106"/>
      <c r="C23" s="65">
        <f>SUM('داده ها'!C58)</f>
        <v>0</v>
      </c>
      <c r="D23" s="102"/>
      <c r="E23" s="65">
        <f>SUM('داده ها'!D58)</f>
        <v>0</v>
      </c>
      <c r="F23" s="102"/>
      <c r="G23" s="65">
        <f>SUM('داده ها'!E58)</f>
        <v>0</v>
      </c>
      <c r="H23" s="102"/>
      <c r="I23" s="65">
        <f>SUM('داده ها'!F58)</f>
        <v>0</v>
      </c>
      <c r="J23" s="102"/>
      <c r="K23" s="66">
        <f>SUM('داده ها'!K54)</f>
        <v>0</v>
      </c>
      <c r="L23" s="102"/>
    </row>
    <row r="24" spans="1:12" ht="15" customHeight="1" x14ac:dyDescent="0.25">
      <c r="A24" s="7"/>
      <c r="B24" s="1"/>
      <c r="C24" s="15"/>
      <c r="D24" s="55"/>
      <c r="E24" s="15"/>
      <c r="F24" s="57"/>
      <c r="G24" s="15"/>
      <c r="H24" s="57"/>
      <c r="I24" s="15"/>
      <c r="J24" s="57"/>
      <c r="L24" s="57"/>
    </row>
    <row r="25" spans="1:12" ht="15" customHeight="1" x14ac:dyDescent="0.25">
      <c r="A25" s="7"/>
      <c r="B25" s="1"/>
      <c r="C25" s="15"/>
      <c r="D25" s="55"/>
      <c r="E25" s="15"/>
      <c r="F25" s="57"/>
      <c r="G25" s="15"/>
      <c r="H25" s="57"/>
      <c r="I25" s="15"/>
      <c r="J25" s="57"/>
      <c r="L25" s="57"/>
    </row>
    <row r="26" spans="1:12" ht="15" customHeight="1" x14ac:dyDescent="0.25">
      <c r="C26" s="15"/>
      <c r="D26" s="55"/>
      <c r="E26" s="15"/>
      <c r="F26" s="57"/>
      <c r="G26" s="15"/>
      <c r="H26" s="57"/>
      <c r="I26" s="15"/>
      <c r="J26" s="57"/>
      <c r="L26" s="57"/>
    </row>
    <row r="27" spans="1:12" x14ac:dyDescent="0.25">
      <c r="A27" s="107"/>
      <c r="B27" s="107"/>
      <c r="C27" s="13" t="s">
        <v>33</v>
      </c>
      <c r="D27" s="54" t="s">
        <v>34</v>
      </c>
      <c r="E27" s="13" t="s">
        <v>31</v>
      </c>
      <c r="F27" s="10" t="s">
        <v>35</v>
      </c>
      <c r="G27" s="13" t="s">
        <v>36</v>
      </c>
      <c r="H27" s="10" t="s">
        <v>37</v>
      </c>
      <c r="I27" s="13" t="s">
        <v>30</v>
      </c>
      <c r="J27" s="10" t="s">
        <v>38</v>
      </c>
      <c r="L27" s="10" t="s">
        <v>46</v>
      </c>
    </row>
    <row r="28" spans="1:12" ht="15" customHeight="1" x14ac:dyDescent="0.25">
      <c r="A28" s="108" t="s">
        <v>39</v>
      </c>
      <c r="B28" s="108"/>
      <c r="C28" s="14">
        <f>SUM('داده ها'!C64)</f>
        <v>0</v>
      </c>
      <c r="D28" s="101" t="e">
        <f>SUM(C28/C29*100)</f>
        <v>#DIV/0!</v>
      </c>
      <c r="E28" s="14">
        <f>SUM('داده ها'!D64)</f>
        <v>0</v>
      </c>
      <c r="F28" s="103" t="e">
        <f>SUM(E28/E29*100)</f>
        <v>#DIV/0!</v>
      </c>
      <c r="G28" s="14">
        <f>SUM('داده ها'!E64)</f>
        <v>0</v>
      </c>
      <c r="H28" s="103" t="e">
        <f>SUM(G28/G29*100)</f>
        <v>#DIV/0!</v>
      </c>
      <c r="I28" s="14">
        <f>SUM('داده ها'!F64)</f>
        <v>0</v>
      </c>
      <c r="J28" s="103" t="e">
        <f>SUM(I28/I29*100)</f>
        <v>#DIV/0!</v>
      </c>
      <c r="K28" s="46">
        <f>SUM('داده ها'!K64:K65)</f>
        <v>0</v>
      </c>
      <c r="L28" s="103" t="e">
        <f>SUM(K28/K29*100)</f>
        <v>#DIV/0!</v>
      </c>
    </row>
    <row r="29" spans="1:12" ht="15" customHeight="1" x14ac:dyDescent="0.25">
      <c r="A29" s="108"/>
      <c r="B29" s="108"/>
      <c r="C29" s="14">
        <f>SUM('داده ها'!C65)</f>
        <v>0</v>
      </c>
      <c r="D29" s="102"/>
      <c r="E29" s="14">
        <f>SUM('داده ها'!D65)</f>
        <v>0</v>
      </c>
      <c r="F29" s="104"/>
      <c r="G29" s="14">
        <f>SUM('داده ها'!E65)</f>
        <v>0</v>
      </c>
      <c r="H29" s="104"/>
      <c r="I29" s="14">
        <f>SUM('داده ها'!F65)</f>
        <v>0</v>
      </c>
      <c r="J29" s="104"/>
      <c r="K29" s="46">
        <f>SUM('داده ها'!K62:K63)</f>
        <v>0</v>
      </c>
      <c r="L29" s="104"/>
    </row>
    <row r="30" spans="1:12" ht="15" customHeight="1" x14ac:dyDescent="0.25">
      <c r="C30" s="15"/>
      <c r="D30" s="55"/>
      <c r="E30" s="15"/>
      <c r="F30" s="57"/>
      <c r="G30" s="15"/>
      <c r="H30" s="57"/>
      <c r="I30" s="15"/>
      <c r="J30" s="57"/>
      <c r="L30" s="57"/>
    </row>
    <row r="31" spans="1:12" ht="15" customHeight="1" x14ac:dyDescent="0.25">
      <c r="C31" s="15"/>
      <c r="D31" s="55"/>
      <c r="E31" s="15"/>
      <c r="F31" s="57"/>
      <c r="G31" s="15"/>
      <c r="H31" s="57"/>
      <c r="I31" s="15"/>
      <c r="J31" s="57"/>
      <c r="L31" s="57"/>
    </row>
    <row r="32" spans="1:12" x14ac:dyDescent="0.25">
      <c r="A32" s="107"/>
      <c r="B32" s="107"/>
      <c r="C32" s="13" t="s">
        <v>33</v>
      </c>
      <c r="D32" s="54" t="s">
        <v>34</v>
      </c>
      <c r="E32" s="13" t="s">
        <v>31</v>
      </c>
      <c r="F32" s="10" t="s">
        <v>35</v>
      </c>
      <c r="G32" s="13" t="s">
        <v>36</v>
      </c>
      <c r="H32" s="10" t="s">
        <v>37</v>
      </c>
      <c r="I32" s="13" t="s">
        <v>30</v>
      </c>
      <c r="J32" s="10" t="s">
        <v>38</v>
      </c>
      <c r="L32" s="10" t="s">
        <v>46</v>
      </c>
    </row>
    <row r="33" spans="1:12" ht="15" customHeight="1" x14ac:dyDescent="0.25">
      <c r="A33" s="108" t="s">
        <v>40</v>
      </c>
      <c r="B33" s="108"/>
      <c r="C33" s="14">
        <f>SUM('داده ها'!C72)</f>
        <v>0</v>
      </c>
      <c r="D33" s="101" t="e">
        <f>SUM(C33/C34*100)</f>
        <v>#DIV/0!</v>
      </c>
      <c r="E33" s="14">
        <f>SUM('داده ها'!D72)</f>
        <v>0</v>
      </c>
      <c r="F33" s="103" t="e">
        <f>SUM(E33/E34*100)</f>
        <v>#DIV/0!</v>
      </c>
      <c r="G33" s="14">
        <f>SUM('داده ها'!E72)</f>
        <v>0</v>
      </c>
      <c r="H33" s="103" t="e">
        <f>SUM(G33/G34*100)</f>
        <v>#DIV/0!</v>
      </c>
      <c r="I33" s="14">
        <f>SUM('داده ها'!F72)</f>
        <v>0</v>
      </c>
      <c r="J33" s="103" t="e">
        <f>SUM(I33/I34*100)</f>
        <v>#DIV/0!</v>
      </c>
      <c r="K33" s="46">
        <f>SUM('داده ها'!K71:K72)</f>
        <v>0</v>
      </c>
      <c r="L33" s="103" t="e">
        <f>SUM(K33/K34*100)</f>
        <v>#DIV/0!</v>
      </c>
    </row>
    <row r="34" spans="1:12" ht="15" customHeight="1" x14ac:dyDescent="0.25">
      <c r="A34" s="108"/>
      <c r="B34" s="108"/>
      <c r="C34" s="14">
        <f>SUM('داده ها'!C73)</f>
        <v>0</v>
      </c>
      <c r="D34" s="102"/>
      <c r="E34" s="14">
        <f>SUM('داده ها'!D73)</f>
        <v>0</v>
      </c>
      <c r="F34" s="104"/>
      <c r="G34" s="14">
        <f>SUM('داده ها'!E73)</f>
        <v>0</v>
      </c>
      <c r="H34" s="104"/>
      <c r="I34" s="14">
        <f>SUM('داده ها'!F73)</f>
        <v>0</v>
      </c>
      <c r="J34" s="104"/>
      <c r="K34" s="46">
        <f>SUM('داده ها'!K69:K70)</f>
        <v>0</v>
      </c>
      <c r="L34" s="104"/>
    </row>
    <row r="35" spans="1:12" ht="15" customHeight="1" x14ac:dyDescent="0.25">
      <c r="C35" s="15"/>
      <c r="D35" s="55"/>
      <c r="E35" s="15"/>
      <c r="F35" s="57"/>
      <c r="G35" s="15"/>
      <c r="H35" s="57"/>
      <c r="I35" s="15"/>
      <c r="J35" s="57"/>
      <c r="L35" s="57"/>
    </row>
    <row r="36" spans="1:12" ht="15" customHeight="1" x14ac:dyDescent="0.25">
      <c r="C36" s="15"/>
      <c r="D36" s="55"/>
      <c r="E36" s="15"/>
      <c r="F36" s="57"/>
      <c r="G36" s="15"/>
      <c r="H36" s="57"/>
      <c r="I36" s="15"/>
      <c r="J36" s="57"/>
      <c r="L36" s="57"/>
    </row>
    <row r="37" spans="1:12" x14ac:dyDescent="0.25">
      <c r="A37" s="107"/>
      <c r="B37" s="107"/>
      <c r="C37" s="13" t="s">
        <v>33</v>
      </c>
      <c r="D37" s="54" t="s">
        <v>34</v>
      </c>
      <c r="E37" s="13" t="s">
        <v>31</v>
      </c>
      <c r="F37" s="10" t="s">
        <v>35</v>
      </c>
      <c r="G37" s="13" t="s">
        <v>36</v>
      </c>
      <c r="H37" s="10" t="s">
        <v>37</v>
      </c>
      <c r="I37" s="13" t="s">
        <v>30</v>
      </c>
      <c r="J37" s="10" t="s">
        <v>38</v>
      </c>
      <c r="L37" s="10" t="s">
        <v>46</v>
      </c>
    </row>
    <row r="38" spans="1:12" ht="15" customHeight="1" x14ac:dyDescent="0.25">
      <c r="A38" s="108" t="s">
        <v>44</v>
      </c>
      <c r="B38" s="108"/>
      <c r="C38" s="14">
        <f>SUM('داده ها'!C81)</f>
        <v>0</v>
      </c>
      <c r="D38" s="101" t="e">
        <f>SUM(C38/C39*100)</f>
        <v>#DIV/0!</v>
      </c>
      <c r="E38" s="14">
        <f>SUM('داده ها'!D81)</f>
        <v>0</v>
      </c>
      <c r="F38" s="103" t="e">
        <f>SUM(E38/E39*100)</f>
        <v>#DIV/0!</v>
      </c>
      <c r="G38" s="14">
        <f>SUM('داده ها'!E81)</f>
        <v>0</v>
      </c>
      <c r="H38" s="103" t="e">
        <f>SUM(G38/G39*100)</f>
        <v>#DIV/0!</v>
      </c>
      <c r="I38" s="14">
        <f>SUM('داده ها'!F81)</f>
        <v>0</v>
      </c>
      <c r="J38" s="103" t="e">
        <f>SUM(I38/I39*100)</f>
        <v>#DIV/0!</v>
      </c>
      <c r="K38" s="46">
        <f>SUM('داده ها'!K80:K81)</f>
        <v>0</v>
      </c>
      <c r="L38" s="103" t="e">
        <f>SUM(K38/K39*100)</f>
        <v>#DIV/0!</v>
      </c>
    </row>
    <row r="39" spans="1:12" ht="15" customHeight="1" x14ac:dyDescent="0.25">
      <c r="A39" s="108"/>
      <c r="B39" s="108"/>
      <c r="C39" s="14">
        <f>SUM('داده ها'!C82)</f>
        <v>0</v>
      </c>
      <c r="D39" s="102"/>
      <c r="E39" s="14">
        <f>SUM('داده ها'!D82)</f>
        <v>0</v>
      </c>
      <c r="F39" s="104"/>
      <c r="G39" s="14">
        <f>SUM('داده ها'!E82)</f>
        <v>0</v>
      </c>
      <c r="H39" s="104"/>
      <c r="I39" s="14">
        <f>SUM('داده ها'!F82)</f>
        <v>0</v>
      </c>
      <c r="J39" s="104"/>
      <c r="K39" s="46">
        <f>SUM('داده ها'!K78:K79)</f>
        <v>0</v>
      </c>
      <c r="L39" s="104"/>
    </row>
    <row r="40" spans="1:12" ht="15" customHeight="1" x14ac:dyDescent="0.25">
      <c r="C40" s="15"/>
      <c r="D40" s="55"/>
      <c r="E40" s="15"/>
      <c r="F40" s="57"/>
      <c r="G40" s="15"/>
      <c r="H40" s="57"/>
      <c r="I40" s="15"/>
      <c r="J40" s="57"/>
      <c r="L40" s="57"/>
    </row>
    <row r="41" spans="1:12" ht="15" customHeight="1" x14ac:dyDescent="0.25">
      <c r="C41" s="15"/>
      <c r="D41" s="55"/>
      <c r="E41" s="15"/>
      <c r="F41" s="57"/>
      <c r="G41" s="15"/>
      <c r="H41" s="57"/>
      <c r="I41" s="15"/>
      <c r="J41" s="57"/>
      <c r="L41" s="57"/>
    </row>
    <row r="42" spans="1:12" x14ac:dyDescent="0.25">
      <c r="A42" s="107"/>
      <c r="B42" s="107"/>
      <c r="C42" s="13" t="s">
        <v>33</v>
      </c>
      <c r="D42" s="54" t="s">
        <v>34</v>
      </c>
      <c r="E42" s="13" t="s">
        <v>31</v>
      </c>
      <c r="F42" s="10" t="s">
        <v>35</v>
      </c>
      <c r="G42" s="13" t="s">
        <v>36</v>
      </c>
      <c r="H42" s="10" t="s">
        <v>37</v>
      </c>
      <c r="I42" s="13" t="s">
        <v>30</v>
      </c>
      <c r="J42" s="10" t="s">
        <v>38</v>
      </c>
      <c r="L42" s="10" t="s">
        <v>46</v>
      </c>
    </row>
    <row r="43" spans="1:12" ht="15" customHeight="1" x14ac:dyDescent="0.25">
      <c r="A43" s="108" t="s">
        <v>41</v>
      </c>
      <c r="B43" s="108"/>
      <c r="C43" s="14">
        <f>SUM('داده ها'!C90)</f>
        <v>0</v>
      </c>
      <c r="D43" s="101" t="e">
        <f>SUM(C43/C44*100)</f>
        <v>#DIV/0!</v>
      </c>
      <c r="E43" s="14">
        <f>SUM('داده ها'!D90)</f>
        <v>0</v>
      </c>
      <c r="F43" s="103" t="e">
        <f>SUM(E43/E44*100)</f>
        <v>#DIV/0!</v>
      </c>
      <c r="G43" s="14">
        <f>SUM('داده ها'!E90)</f>
        <v>0</v>
      </c>
      <c r="H43" s="103" t="e">
        <f>SUM(G43/G44*100)</f>
        <v>#DIV/0!</v>
      </c>
      <c r="I43" s="14">
        <f>SUM('داده ها'!F90)</f>
        <v>0</v>
      </c>
      <c r="J43" s="103" t="e">
        <f>SUM(I43/I44*100)</f>
        <v>#DIV/0!</v>
      </c>
      <c r="K43" s="46">
        <f>SUM('داده ها'!K89:K90)</f>
        <v>0</v>
      </c>
      <c r="L43" s="103" t="e">
        <f>SUM(K43/K44*100)</f>
        <v>#DIV/0!</v>
      </c>
    </row>
    <row r="44" spans="1:12" ht="15" customHeight="1" x14ac:dyDescent="0.25">
      <c r="A44" s="108"/>
      <c r="B44" s="108"/>
      <c r="C44" s="14">
        <f>SUM('داده ها'!C91)</f>
        <v>0</v>
      </c>
      <c r="D44" s="102"/>
      <c r="E44" s="14">
        <f>SUM('داده ها'!D91)</f>
        <v>0</v>
      </c>
      <c r="F44" s="104"/>
      <c r="G44" s="14">
        <f>SUM('داده ها'!E91)</f>
        <v>0</v>
      </c>
      <c r="H44" s="104"/>
      <c r="I44" s="14">
        <f>SUM('داده ها'!F91)</f>
        <v>0</v>
      </c>
      <c r="J44" s="104"/>
      <c r="K44" s="46">
        <f>SUM('داده ها'!K87:K88)</f>
        <v>0</v>
      </c>
      <c r="L44" s="104"/>
    </row>
    <row r="45" spans="1:12" ht="15" customHeight="1" x14ac:dyDescent="0.25">
      <c r="C45" s="15"/>
      <c r="D45" s="55"/>
      <c r="E45" s="15"/>
      <c r="F45" s="57"/>
      <c r="G45" s="15"/>
      <c r="H45" s="57"/>
      <c r="I45" s="15"/>
      <c r="J45" s="57"/>
      <c r="L45" s="57"/>
    </row>
    <row r="46" spans="1:12" ht="15" customHeight="1" x14ac:dyDescent="0.25">
      <c r="C46" s="15"/>
      <c r="D46" s="55"/>
      <c r="E46" s="15"/>
      <c r="F46" s="57"/>
      <c r="G46" s="15"/>
      <c r="H46" s="57"/>
      <c r="I46" s="15"/>
      <c r="J46" s="57"/>
      <c r="L46" s="57"/>
    </row>
    <row r="47" spans="1:12" x14ac:dyDescent="0.25">
      <c r="A47" s="107"/>
      <c r="B47" s="107"/>
      <c r="C47" s="13" t="s">
        <v>33</v>
      </c>
      <c r="D47" s="54" t="s">
        <v>34</v>
      </c>
      <c r="E47" s="13" t="s">
        <v>31</v>
      </c>
      <c r="F47" s="10" t="s">
        <v>35</v>
      </c>
      <c r="G47" s="13" t="s">
        <v>36</v>
      </c>
      <c r="H47" s="10" t="s">
        <v>37</v>
      </c>
      <c r="I47" s="13" t="s">
        <v>30</v>
      </c>
      <c r="J47" s="10" t="s">
        <v>38</v>
      </c>
      <c r="L47" s="10" t="s">
        <v>46</v>
      </c>
    </row>
    <row r="48" spans="1:12" ht="15" customHeight="1" x14ac:dyDescent="0.25">
      <c r="A48" s="108" t="s">
        <v>42</v>
      </c>
      <c r="B48" s="108"/>
      <c r="C48" s="14">
        <f>SUM('داده ها'!C96)</f>
        <v>0</v>
      </c>
      <c r="D48" s="101" t="e">
        <f>SUM(C48/C49*100)</f>
        <v>#DIV/0!</v>
      </c>
      <c r="E48" s="14">
        <f>SUM('داده ها'!D96)</f>
        <v>0</v>
      </c>
      <c r="F48" s="103" t="e">
        <f>SUM(E48/E49*100)</f>
        <v>#DIV/0!</v>
      </c>
      <c r="G48" s="14">
        <f>SUM('داده ها'!E96)</f>
        <v>0</v>
      </c>
      <c r="H48" s="103" t="e">
        <f>SUM(G48/G49*100)</f>
        <v>#DIV/0!</v>
      </c>
      <c r="I48" s="14">
        <f>SUM('داده ها'!F96)</f>
        <v>0</v>
      </c>
      <c r="J48" s="103" t="e">
        <f>SUM(I48/I49*100)</f>
        <v>#DIV/0!</v>
      </c>
      <c r="K48" s="46">
        <f>SUM('داده ها'!K98)</f>
        <v>0</v>
      </c>
      <c r="L48" s="103" t="e">
        <f>SUM(K48/K49*100)</f>
        <v>#DIV/0!</v>
      </c>
    </row>
    <row r="49" spans="1:12" ht="15" customHeight="1" x14ac:dyDescent="0.25">
      <c r="A49" s="108"/>
      <c r="B49" s="108"/>
      <c r="C49" s="14">
        <f>SUM('داده ها'!C97*4.5)</f>
        <v>0</v>
      </c>
      <c r="D49" s="102"/>
      <c r="E49" s="14">
        <f>SUM('داده ها'!D97*4.5)</f>
        <v>0</v>
      </c>
      <c r="F49" s="104"/>
      <c r="G49" s="14">
        <f>SUM(N55+'داده ها'!E97*4.5)</f>
        <v>0</v>
      </c>
      <c r="H49" s="104"/>
      <c r="I49" s="14">
        <f>SUM('داده ها'!F97*4.5)</f>
        <v>0</v>
      </c>
      <c r="J49" s="104"/>
      <c r="K49" s="46" cm="1">
        <f t="array" ref="K49">SUM('داده ها'!K96:K97*18)</f>
        <v>0</v>
      </c>
      <c r="L49" s="104"/>
    </row>
    <row r="50" spans="1:12" ht="15" customHeight="1" x14ac:dyDescent="0.25">
      <c r="C50" s="15"/>
      <c r="D50" s="55"/>
      <c r="E50" s="15"/>
      <c r="F50" s="57"/>
      <c r="G50" s="15"/>
      <c r="H50" s="57"/>
      <c r="I50" s="15"/>
      <c r="J50" s="57"/>
      <c r="L50" s="57"/>
    </row>
    <row r="51" spans="1:12" ht="15" customHeight="1" x14ac:dyDescent="0.25">
      <c r="C51" s="15"/>
      <c r="D51" s="55"/>
      <c r="E51" s="15"/>
      <c r="F51" s="57"/>
      <c r="G51" s="15"/>
      <c r="H51" s="57"/>
      <c r="I51" s="15"/>
      <c r="J51" s="57"/>
      <c r="L51" s="57"/>
    </row>
    <row r="52" spans="1:12" x14ac:dyDescent="0.25">
      <c r="A52" s="107"/>
      <c r="B52" s="107"/>
      <c r="C52" s="13" t="s">
        <v>33</v>
      </c>
      <c r="D52" s="54" t="s">
        <v>34</v>
      </c>
      <c r="E52" s="13" t="s">
        <v>31</v>
      </c>
      <c r="F52" s="10" t="s">
        <v>35</v>
      </c>
      <c r="G52" s="13" t="s">
        <v>36</v>
      </c>
      <c r="H52" s="10" t="s">
        <v>37</v>
      </c>
      <c r="I52" s="13" t="s">
        <v>30</v>
      </c>
      <c r="J52" s="10" t="s">
        <v>38</v>
      </c>
      <c r="L52" s="10" t="s">
        <v>46</v>
      </c>
    </row>
    <row r="53" spans="1:12" ht="15" customHeight="1" x14ac:dyDescent="0.25">
      <c r="A53" s="108" t="s">
        <v>43</v>
      </c>
      <c r="B53" s="108"/>
      <c r="C53" s="14">
        <f>SUM('داده ها'!C104)</f>
        <v>0</v>
      </c>
      <c r="D53" s="101" t="e">
        <f>SUM(C53/C54*100)</f>
        <v>#DIV/0!</v>
      </c>
      <c r="E53" s="14">
        <f>SUM('داده ها'!D104)</f>
        <v>0</v>
      </c>
      <c r="F53" s="103" t="e">
        <f>SUM(E53/E54*100)</f>
        <v>#DIV/0!</v>
      </c>
      <c r="G53" s="14">
        <f>SUM('داده ها'!E104)</f>
        <v>0</v>
      </c>
      <c r="H53" s="103" t="e">
        <f>SUM(G53/G54*100)</f>
        <v>#DIV/0!</v>
      </c>
      <c r="I53" s="14">
        <f>SUM('داده ها'!F104)</f>
        <v>0</v>
      </c>
      <c r="J53" s="103" t="e">
        <f>SUM(I53/I54*100)</f>
        <v>#DIV/0!</v>
      </c>
      <c r="K53" s="46">
        <f>SUM('داده ها'!K106)</f>
        <v>0</v>
      </c>
      <c r="L53" s="103" t="e">
        <f>SUM(K53/K54*100)</f>
        <v>#DIV/0!</v>
      </c>
    </row>
    <row r="54" spans="1:12" ht="15" customHeight="1" x14ac:dyDescent="0.25">
      <c r="A54" s="108"/>
      <c r="B54" s="108"/>
      <c r="C54" s="14">
        <f>SUM('داده ها'!C105*6)</f>
        <v>0</v>
      </c>
      <c r="D54" s="102"/>
      <c r="E54" s="14">
        <f>SUM('داده ها'!D105*6)</f>
        <v>0</v>
      </c>
      <c r="F54" s="104"/>
      <c r="G54" s="14">
        <f>SUM('داده ها'!E105*6)</f>
        <v>0</v>
      </c>
      <c r="H54" s="104"/>
      <c r="I54" s="14">
        <f>SUM('داده ها'!F105*6)</f>
        <v>0</v>
      </c>
      <c r="J54" s="104"/>
      <c r="K54" s="46" cm="1">
        <f t="array" ref="K54">SUM('داده ها'!K101:K105*24)</f>
        <v>0</v>
      </c>
      <c r="L54" s="104"/>
    </row>
    <row r="55" spans="1:12" ht="15" customHeight="1" x14ac:dyDescent="0.25"/>
    <row r="56" spans="1:12" ht="15" customHeight="1" x14ac:dyDescent="0.25"/>
    <row r="58" spans="1:12" ht="15" customHeight="1" x14ac:dyDescent="0.25"/>
    <row r="59" spans="1:12" ht="15" customHeight="1" x14ac:dyDescent="0.25"/>
    <row r="60" spans="1:12" ht="15" customHeight="1" x14ac:dyDescent="0.25">
      <c r="C60" s="15"/>
      <c r="D60" s="55"/>
      <c r="E60" s="15"/>
      <c r="F60" s="57"/>
      <c r="G60" s="15"/>
      <c r="H60" s="57"/>
      <c r="I60" s="15"/>
      <c r="J60" s="57"/>
      <c r="L60" s="57"/>
    </row>
    <row r="61" spans="1:12" ht="15" customHeight="1" x14ac:dyDescent="0.25">
      <c r="C61" s="15"/>
      <c r="D61" s="55"/>
      <c r="E61" s="15"/>
      <c r="F61" s="57"/>
      <c r="G61" s="15"/>
      <c r="H61" s="57"/>
      <c r="I61" s="15"/>
      <c r="J61" s="57"/>
      <c r="L61" s="57"/>
    </row>
    <row r="63" spans="1:12" ht="15" customHeight="1" x14ac:dyDescent="0.25"/>
    <row r="64" spans="1:12" ht="15" customHeight="1" x14ac:dyDescent="0.25"/>
    <row r="65" spans="3:12" ht="15" customHeight="1" x14ac:dyDescent="0.25">
      <c r="C65" s="15"/>
      <c r="D65" s="55"/>
      <c r="E65" s="15"/>
      <c r="F65" s="57"/>
      <c r="G65" s="15"/>
      <c r="H65" s="57"/>
      <c r="I65" s="15"/>
      <c r="J65" s="57"/>
      <c r="L65" s="57"/>
    </row>
    <row r="66" spans="3:12" ht="15" customHeight="1" x14ac:dyDescent="0.25">
      <c r="C66" s="15"/>
      <c r="D66" s="55"/>
      <c r="E66" s="15"/>
      <c r="F66" s="57"/>
      <c r="G66" s="15"/>
      <c r="H66" s="57"/>
      <c r="I66" s="15"/>
      <c r="J66" s="57"/>
      <c r="L66" s="57"/>
    </row>
    <row r="68" spans="3:12" ht="15" customHeight="1" x14ac:dyDescent="0.25"/>
    <row r="69" spans="3:12" ht="15" customHeight="1" x14ac:dyDescent="0.25"/>
  </sheetData>
  <sheetProtection algorithmName="SHA-512" hashValue="bAMcCe2RDIB70CqYtRES4YZKailOTSHKOJ9Y6gROOkwOZgZwrj6w2tp0A15Ak5W+rYbulPePEylk4SkzS06UKw==" saltValue="AedIM2PkRnq5mbDaM8O/wQ==" spinCount="100000" sheet="1" objects="1" scenarios="1"/>
  <mergeCells count="94">
    <mergeCell ref="J2:J3"/>
    <mergeCell ref="D7:D8"/>
    <mergeCell ref="F7:F8"/>
    <mergeCell ref="H7:H8"/>
    <mergeCell ref="J7:J8"/>
    <mergeCell ref="D2:D3"/>
    <mergeCell ref="F2:F3"/>
    <mergeCell ref="H2:H3"/>
    <mergeCell ref="F28:F29"/>
    <mergeCell ref="H28:H29"/>
    <mergeCell ref="J28:J29"/>
    <mergeCell ref="D33:D34"/>
    <mergeCell ref="F33:F34"/>
    <mergeCell ref="H33:H34"/>
    <mergeCell ref="J33:J34"/>
    <mergeCell ref="A2:B3"/>
    <mergeCell ref="A1:B1"/>
    <mergeCell ref="A6:B6"/>
    <mergeCell ref="A7:B8"/>
    <mergeCell ref="A11:B11"/>
    <mergeCell ref="A12:A23"/>
    <mergeCell ref="A27:B27"/>
    <mergeCell ref="A28:B29"/>
    <mergeCell ref="A32:B32"/>
    <mergeCell ref="D43:D44"/>
    <mergeCell ref="D28:D29"/>
    <mergeCell ref="A33:B34"/>
    <mergeCell ref="A37:B37"/>
    <mergeCell ref="A38:B39"/>
    <mergeCell ref="A42:B42"/>
    <mergeCell ref="A43:B44"/>
    <mergeCell ref="B12:B13"/>
    <mergeCell ref="B14:B15"/>
    <mergeCell ref="B16:B17"/>
    <mergeCell ref="B18:B19"/>
    <mergeCell ref="B20:B21"/>
    <mergeCell ref="J43:J44"/>
    <mergeCell ref="D38:D39"/>
    <mergeCell ref="F38:F39"/>
    <mergeCell ref="H38:H39"/>
    <mergeCell ref="J38:J39"/>
    <mergeCell ref="A52:B52"/>
    <mergeCell ref="A53:B54"/>
    <mergeCell ref="A47:B47"/>
    <mergeCell ref="A48:B49"/>
    <mergeCell ref="D53:D54"/>
    <mergeCell ref="D48:D49"/>
    <mergeCell ref="F53:F54"/>
    <mergeCell ref="H53:H54"/>
    <mergeCell ref="J53:J54"/>
    <mergeCell ref="L2:L3"/>
    <mergeCell ref="L7:L8"/>
    <mergeCell ref="L28:L29"/>
    <mergeCell ref="L33:L34"/>
    <mergeCell ref="L53:L54"/>
    <mergeCell ref="L38:L39"/>
    <mergeCell ref="L43:L44"/>
    <mergeCell ref="F48:F49"/>
    <mergeCell ref="H48:H49"/>
    <mergeCell ref="J48:J49"/>
    <mergeCell ref="L48:L49"/>
    <mergeCell ref="F43:F44"/>
    <mergeCell ref="H43:H44"/>
    <mergeCell ref="B22:B23"/>
    <mergeCell ref="D12:D13"/>
    <mergeCell ref="D14:D15"/>
    <mergeCell ref="D16:D17"/>
    <mergeCell ref="D18:D19"/>
    <mergeCell ref="D20:D21"/>
    <mergeCell ref="D22:D23"/>
    <mergeCell ref="F22:F23"/>
    <mergeCell ref="H12:H13"/>
    <mergeCell ref="H14:H15"/>
    <mergeCell ref="H16:H17"/>
    <mergeCell ref="H18:H19"/>
    <mergeCell ref="H20:H21"/>
    <mergeCell ref="H22:H23"/>
    <mergeCell ref="F12:F13"/>
    <mergeCell ref="F14:F15"/>
    <mergeCell ref="F16:F17"/>
    <mergeCell ref="F18:F19"/>
    <mergeCell ref="F20:F21"/>
    <mergeCell ref="J22:J23"/>
    <mergeCell ref="L12:L13"/>
    <mergeCell ref="L14:L15"/>
    <mergeCell ref="L16:L17"/>
    <mergeCell ref="L18:L19"/>
    <mergeCell ref="L20:L21"/>
    <mergeCell ref="L22:L23"/>
    <mergeCell ref="J12:J13"/>
    <mergeCell ref="J14:J15"/>
    <mergeCell ref="J16:J17"/>
    <mergeCell ref="J18:J19"/>
    <mergeCell ref="J20:J2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D3E84-8881-4996-8B7A-820E2162E992}">
  <dimension ref="A1"/>
  <sheetViews>
    <sheetView rightToLeft="1" zoomScale="90" zoomScaleNormal="90" workbookViewId="0">
      <selection activeCell="W35" sqref="W35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داده ها</vt:lpstr>
      <vt:lpstr>شاخص های فصلی</vt:lpstr>
      <vt:lpstr>نمودارها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userbh50113</dc:creator>
  <cp:lastModifiedBy>User</cp:lastModifiedBy>
  <dcterms:created xsi:type="dcterms:W3CDTF">2025-10-26T09:54:55Z</dcterms:created>
  <dcterms:modified xsi:type="dcterms:W3CDTF">2026-07-21T07:02:36Z</dcterms:modified>
</cp:coreProperties>
</file>